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activeTab="0"/>
  </bookViews>
  <sheets>
    <sheet name="Erklärung" sheetId="1" r:id="rId1"/>
    <sheet name="Nov" sheetId="2" r:id="rId2"/>
    <sheet name="Dez" sheetId="3" r:id="rId3"/>
    <sheet name="Jan" sheetId="4" r:id="rId4"/>
    <sheet name="Feb" sheetId="5" r:id="rId5"/>
    <sheet name="März" sheetId="6" r:id="rId6"/>
    <sheet name="Apr" sheetId="7" r:id="rId7"/>
    <sheet name="Mai" sheetId="8" r:id="rId8"/>
    <sheet name="Jun" sheetId="9" r:id="rId9"/>
    <sheet name="Jul" sheetId="10" r:id="rId10"/>
    <sheet name="Aug" sheetId="11" r:id="rId11"/>
    <sheet name="Sep" sheetId="12" r:id="rId12"/>
    <sheet name="Okt" sheetId="13" r:id="rId13"/>
    <sheet name="Nov." sheetId="14" r:id="rId14"/>
    <sheet name="Auswertung 1" sheetId="15" r:id="rId15"/>
    <sheet name="Vergleich" sheetId="16" r:id="rId16"/>
    <sheet name="Puls-kg" sheetId="17" r:id="rId17"/>
    <sheet name="Kämpferprofil" sheetId="18" r:id="rId18"/>
  </sheets>
  <externalReferences>
    <externalReference r:id="rId21"/>
  </externalReferences>
  <definedNames>
    <definedName name="_xlnm.Print_Area" localSheetId="6">'Apr'!$A$1:$AK$74</definedName>
    <definedName name="_xlnm.Print_Area" localSheetId="10">'Aug'!$A$1:$AK$75</definedName>
    <definedName name="_xlnm.Print_Area" localSheetId="2">'Dez'!$A$1:$AK$75</definedName>
    <definedName name="_xlnm.Print_Area" localSheetId="4">'Feb'!$A$1:$AK$73</definedName>
    <definedName name="_xlnm.Print_Area" localSheetId="3">'Jan'!$A$1:$AK$75</definedName>
    <definedName name="_xlnm.Print_Area" localSheetId="9">'Jul'!$A$1:$AK$75</definedName>
    <definedName name="_xlnm.Print_Area" localSheetId="8">'Jun'!$A$1:$AK$74</definedName>
    <definedName name="_xlnm.Print_Area" localSheetId="17">'Kämpferprofil'!#REF!</definedName>
    <definedName name="_xlnm.Print_Area" localSheetId="7">'Mai'!$A$1:$AK$75</definedName>
    <definedName name="_xlnm.Print_Area" localSheetId="5">'März'!$A$1:$AK$75</definedName>
    <definedName name="_xlnm.Print_Area" localSheetId="1">'Nov'!$A$1:$AK$75</definedName>
    <definedName name="_xlnm.Print_Area" localSheetId="13">'Nov.'!$A$1:$AK$75</definedName>
    <definedName name="_xlnm.Print_Area" localSheetId="12">'Okt'!$A$1:$AK$75</definedName>
    <definedName name="_xlnm.Print_Area" localSheetId="16">'Puls-kg'!$A$1:$N$28</definedName>
    <definedName name="_xlnm.Print_Area" localSheetId="11">'Sep'!$A$1:$AK$74</definedName>
    <definedName name="_xlnm.Print_Area" localSheetId="15">'Vergleich'!$A$1:$J$32</definedName>
    <definedName name="Z_9F029E25_0D21_4DE0_AED3_D5A5C7A25B43_.wvu.PrintArea" localSheetId="6" hidden="1">'Apr'!$A$1:$AK$74</definedName>
    <definedName name="Z_9F029E25_0D21_4DE0_AED3_D5A5C7A25B43_.wvu.PrintArea" localSheetId="10" hidden="1">'Aug'!$A$1:$AK$75</definedName>
    <definedName name="Z_9F029E25_0D21_4DE0_AED3_D5A5C7A25B43_.wvu.PrintArea" localSheetId="2" hidden="1">'Dez'!$A$1:$AK$75</definedName>
    <definedName name="Z_9F029E25_0D21_4DE0_AED3_D5A5C7A25B43_.wvu.PrintArea" localSheetId="4" hidden="1">'Feb'!$A$1:$AK$73</definedName>
    <definedName name="Z_9F029E25_0D21_4DE0_AED3_D5A5C7A25B43_.wvu.PrintArea" localSheetId="3" hidden="1">'Jan'!$A$1:$AK$75</definedName>
    <definedName name="Z_9F029E25_0D21_4DE0_AED3_D5A5C7A25B43_.wvu.PrintArea" localSheetId="9" hidden="1">'Jul'!$A$1:$AK$75</definedName>
    <definedName name="Z_9F029E25_0D21_4DE0_AED3_D5A5C7A25B43_.wvu.PrintArea" localSheetId="8" hidden="1">'Jun'!$A$1:$AK$74</definedName>
    <definedName name="Z_9F029E25_0D21_4DE0_AED3_D5A5C7A25B43_.wvu.PrintArea" localSheetId="7" hidden="1">'Mai'!$A$1:$AK$75</definedName>
    <definedName name="Z_9F029E25_0D21_4DE0_AED3_D5A5C7A25B43_.wvu.PrintArea" localSheetId="5" hidden="1">'März'!$A$1:$AK$75</definedName>
    <definedName name="Z_9F029E25_0D21_4DE0_AED3_D5A5C7A25B43_.wvu.PrintArea" localSheetId="1" hidden="1">'Nov'!$A$1:$AK$75</definedName>
    <definedName name="Z_9F029E25_0D21_4DE0_AED3_D5A5C7A25B43_.wvu.PrintArea" localSheetId="13" hidden="1">'Nov.'!$A$1:$AK$75</definedName>
    <definedName name="Z_9F029E25_0D21_4DE0_AED3_D5A5C7A25B43_.wvu.PrintArea" localSheetId="12" hidden="1">'Okt'!$A$1:$AK$75</definedName>
    <definedName name="Z_9F029E25_0D21_4DE0_AED3_D5A5C7A25B43_.wvu.PrintArea" localSheetId="11" hidden="1">'Sep'!$A$1:$AK$74</definedName>
  </definedNames>
  <calcPr fullCalcOnLoad="1"/>
</workbook>
</file>

<file path=xl/comments10.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1.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3.xml><?xml version="1.0" encoding="utf-8"?>
<comments xmlns="http://schemas.openxmlformats.org/spreadsheetml/2006/main">
  <authors>
    <author> Roland</author>
    <author>RolandKoehler</author>
    <author> </author>
    <author>Roland</author>
  </authors>
  <commentList>
    <comment ref="A1" authorId="0">
      <text>
        <r>
          <rPr>
            <b/>
            <sz val="8"/>
            <rFont val="Tahoma"/>
            <family val="2"/>
          </rPr>
          <t>Stand 08.08.06</t>
        </r>
      </text>
    </comment>
    <comment ref="AH1" authorId="1">
      <text>
        <r>
          <rPr>
            <b/>
            <sz val="14"/>
            <color indexed="9"/>
            <rFont val="Tahoma"/>
            <family val="2"/>
          </rPr>
          <t>kein Eintrag</t>
        </r>
      </text>
    </comment>
    <comment ref="AI1" authorId="2">
      <text>
        <r>
          <rPr>
            <b/>
            <sz val="14"/>
            <color indexed="9"/>
            <rFont val="Tahoma"/>
            <family val="2"/>
          </rPr>
          <t>kein Eintrag</t>
        </r>
      </text>
    </comment>
    <comment ref="M1" authorId="3">
      <text>
        <r>
          <rPr>
            <b/>
            <sz val="14"/>
            <rFont val="Tahoma"/>
            <family val="2"/>
          </rPr>
          <t>Laufen, Radfahren, usw. auch andere Sportarten (squash usw.) die darauf ausgerichtet sind, Eure Ausdauer im Ju-Jutsu zu verbessern</t>
        </r>
      </text>
    </comment>
    <comment ref="Z1" authorId="3">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3">
      <text>
        <r>
          <rPr>
            <b/>
            <sz val="14"/>
            <color indexed="9"/>
            <rFont val="Tahoma"/>
            <family val="2"/>
          </rPr>
          <t>Zeit vor dem eigentlichen Training in Minuten eintragen</t>
        </r>
      </text>
    </comment>
    <comment ref="F2" authorId="3">
      <text>
        <r>
          <rPr>
            <b/>
            <sz val="14"/>
            <color indexed="9"/>
            <rFont val="Tahoma"/>
            <family val="2"/>
          </rPr>
          <t>Techniktraining Angriffe Zeit in Minuten eintragen</t>
        </r>
      </text>
    </comment>
    <comment ref="G2" authorId="3">
      <text>
        <r>
          <rPr>
            <b/>
            <sz val="16"/>
            <color indexed="9"/>
            <rFont val="Tahoma"/>
            <family val="2"/>
          </rPr>
          <t>Techniktraining Atemis, Zeit in Minuten eingeben</t>
        </r>
      </text>
    </comment>
    <comment ref="H2" authorId="3">
      <text>
        <r>
          <rPr>
            <b/>
            <sz val="14"/>
            <color indexed="9"/>
            <rFont val="Tahoma"/>
            <family val="2"/>
          </rPr>
          <t>Techniktraining Wurf, Zeit in Minuten eintragen</t>
        </r>
      </text>
    </comment>
    <comment ref="I2" authorId="3">
      <text>
        <r>
          <rPr>
            <b/>
            <sz val="14"/>
            <color indexed="9"/>
            <rFont val="Tahoma"/>
            <family val="2"/>
          </rPr>
          <t>Techniktraining Abschlüsse, Zeit in Minuten eintragen</t>
        </r>
      </text>
    </comment>
    <comment ref="J2" authorId="3">
      <text>
        <r>
          <rPr>
            <b/>
            <sz val="14"/>
            <color indexed="9"/>
            <rFont val="Tahoma"/>
            <family val="2"/>
          </rPr>
          <t>Kombinationen, Zeit in Minuten eintragen</t>
        </r>
      </text>
    </comment>
    <comment ref="K2" authorId="3">
      <text>
        <r>
          <rPr>
            <b/>
            <sz val="14"/>
            <color indexed="9"/>
            <rFont val="Tahoma"/>
            <family val="2"/>
          </rPr>
          <t>Kombinationen, Zeit in Minuten eintragen</t>
        </r>
        <r>
          <rPr>
            <sz val="14"/>
            <color indexed="9"/>
            <rFont val="Tahoma"/>
            <family val="2"/>
          </rPr>
          <t xml:space="preserve">
</t>
        </r>
      </text>
    </comment>
    <comment ref="L2" authorId="3">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3">
      <text>
        <r>
          <rPr>
            <b/>
            <sz val="14"/>
            <color indexed="9"/>
            <rFont val="Tahoma"/>
            <family val="2"/>
          </rPr>
          <t>Zeit in Minuten eingeben</t>
        </r>
      </text>
    </comment>
    <comment ref="O2" authorId="2">
      <text>
        <r>
          <rPr>
            <b/>
            <sz val="14"/>
            <color indexed="9"/>
            <rFont val="Tahoma"/>
            <family val="2"/>
          </rPr>
          <t>Zeit in Minuten eingeben</t>
        </r>
      </text>
    </comment>
    <comment ref="P2" authorId="3">
      <text>
        <r>
          <rPr>
            <b/>
            <sz val="14"/>
            <color indexed="9"/>
            <rFont val="Tahoma"/>
            <family val="2"/>
          </rPr>
          <t>Zeit in Minuten eingeben</t>
        </r>
      </text>
    </comment>
    <comment ref="Q2" authorId="3">
      <text>
        <r>
          <rPr>
            <b/>
            <sz val="14"/>
            <color indexed="9"/>
            <rFont val="Tahoma"/>
            <family val="2"/>
          </rPr>
          <t>Zeit in Minuten eingeben</t>
        </r>
      </text>
    </comment>
    <comment ref="R2" authorId="3">
      <text>
        <r>
          <rPr>
            <b/>
            <sz val="14"/>
            <color indexed="9"/>
            <rFont val="Tahoma"/>
            <family val="2"/>
          </rPr>
          <t>Zeit in Minuten eingeben</t>
        </r>
      </text>
    </comment>
    <comment ref="S2" authorId="3">
      <text>
        <r>
          <rPr>
            <b/>
            <sz val="14"/>
            <color indexed="9"/>
            <rFont val="Tahoma"/>
            <family val="2"/>
          </rPr>
          <t>Zeit in Minuten eingeben</t>
        </r>
      </text>
    </comment>
    <comment ref="T2" authorId="3">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3">
      <text>
        <r>
          <rPr>
            <b/>
            <sz val="14"/>
            <color indexed="9"/>
            <rFont val="Tahoma"/>
            <family val="2"/>
          </rPr>
          <t>komplettes Selbstverteidigungstraining Training incl. aufwärmen</t>
        </r>
      </text>
    </comment>
    <comment ref="X2" authorId="3">
      <text>
        <r>
          <rPr>
            <b/>
            <sz val="14"/>
            <color indexed="9"/>
            <rFont val="Tahoma"/>
            <family val="2"/>
          </rPr>
          <t>Zeit in Minuten eintragen</t>
        </r>
      </text>
    </comment>
    <comment ref="Y2" authorId="3">
      <text>
        <r>
          <rPr>
            <b/>
            <sz val="14"/>
            <color indexed="9"/>
            <rFont val="Tahoma"/>
            <family val="2"/>
          </rPr>
          <t xml:space="preserve">Zeit in Minuten eintragen </t>
        </r>
      </text>
    </comment>
  </commentList>
</comments>
</file>

<file path=xl/comments1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I1" authorId="2">
      <text>
        <r>
          <rPr>
            <b/>
            <sz val="14"/>
            <color indexed="9"/>
            <rFont val="Tahoma"/>
            <family val="2"/>
          </rPr>
          <t>kein Eintrag</t>
        </r>
      </text>
    </comment>
    <comment ref="AH1" authorId="3">
      <text>
        <r>
          <rPr>
            <b/>
            <sz val="14"/>
            <color indexed="9"/>
            <rFont val="Tahoma"/>
            <family val="2"/>
          </rPr>
          <t>kein Eintrag</t>
        </r>
      </text>
    </comment>
    <comment ref="Z1" authorId="1">
      <text>
        <r>
          <rPr>
            <b/>
            <sz val="14"/>
            <color indexed="9"/>
            <rFont val="Tahoma"/>
            <family val="2"/>
          </rPr>
          <t>An Trainingstagen eine 1 in das Feld eintragen, welches Euer Feeling für das Training am besten wiederspiegelt</t>
        </r>
      </text>
    </comment>
    <comment ref="G2" authorId="1">
      <text>
        <r>
          <rPr>
            <b/>
            <sz val="16"/>
            <color indexed="9"/>
            <rFont val="Tahoma"/>
            <family val="2"/>
          </rPr>
          <t>Techniktraining Atemis, Zeit in Minuten eingeben</t>
        </r>
      </text>
    </comment>
  </commentList>
</comments>
</file>

<file path=xl/comments15.xml><?xml version="1.0" encoding="utf-8"?>
<comments xmlns="http://schemas.openxmlformats.org/spreadsheetml/2006/main">
  <authors>
    <author> Roland</author>
    <author>Roland</author>
  </authors>
  <commentList>
    <comment ref="A1" authorId="0">
      <text>
        <r>
          <rPr>
            <b/>
            <sz val="8"/>
            <rFont val="Tahoma"/>
            <family val="2"/>
          </rPr>
          <t>Stand 08.08.06</t>
        </r>
      </text>
    </comment>
    <comment ref="I2" authorId="1">
      <text>
        <r>
          <rPr>
            <b/>
            <sz val="14"/>
            <color indexed="9"/>
            <rFont val="Tahoma"/>
            <family val="2"/>
          </rPr>
          <t>Kombinationen, Zeit in Minuten eintragen</t>
        </r>
      </text>
    </comment>
    <comment ref="J2" authorId="1">
      <text>
        <r>
          <rPr>
            <b/>
            <sz val="14"/>
            <color indexed="9"/>
            <rFont val="Tahoma"/>
            <family val="2"/>
          </rPr>
          <t>Kombinationen, Zeit in Minuten eintragen</t>
        </r>
        <r>
          <rPr>
            <sz val="14"/>
            <color indexed="9"/>
            <rFont val="Tahoma"/>
            <family val="2"/>
          </rPr>
          <t xml:space="preserve">
</t>
        </r>
      </text>
    </comment>
    <comment ref="K2" authorId="1">
      <text>
        <r>
          <rPr>
            <b/>
            <sz val="14"/>
            <color indexed="9"/>
            <rFont val="Tahoma"/>
            <family val="2"/>
          </rPr>
          <t>Randori Zeit in Minuten eintragen</t>
        </r>
      </text>
    </comment>
  </commentList>
</comments>
</file>

<file path=xl/comments18.xml><?xml version="1.0" encoding="utf-8"?>
<comments xmlns="http://schemas.openxmlformats.org/spreadsheetml/2006/main">
  <authors>
    <author>Roland K?hler</author>
  </authors>
  <commentList>
    <comment ref="B8" authorId="0">
      <text>
        <r>
          <rPr>
            <b/>
            <sz val="8"/>
            <rFont val="Tahoma"/>
            <family val="0"/>
          </rPr>
          <t>Größe in cm</t>
        </r>
      </text>
    </comment>
    <comment ref="C8" authorId="0">
      <text>
        <r>
          <rPr>
            <b/>
            <sz val="8"/>
            <rFont val="Tahoma"/>
            <family val="0"/>
          </rPr>
          <t>Gewicht in kg</t>
        </r>
      </text>
    </comment>
    <comment ref="F8" authorId="0">
      <text>
        <r>
          <rPr>
            <b/>
            <sz val="8"/>
            <rFont val="Tahoma"/>
            <family val="0"/>
          </rPr>
          <t>Angaben in:
sehr schlecht
schlecht
normal
gut 
sehr gut</t>
        </r>
      </text>
    </comment>
    <comment ref="G8" authorId="0">
      <text>
        <r>
          <rPr>
            <b/>
            <sz val="8"/>
            <rFont val="Tahoma"/>
            <family val="0"/>
          </rPr>
          <t>Angaben in:
sehr schlecht
schlecht
normal
gut 
sehr gut</t>
        </r>
      </text>
    </comment>
    <comment ref="H8" authorId="0">
      <text>
        <r>
          <rPr>
            <b/>
            <sz val="8"/>
            <rFont val="Tahoma"/>
            <family val="0"/>
          </rPr>
          <t>Angaben in:
sehr schlecht
schlecht
normal
gut 
sehr gut</t>
        </r>
      </text>
    </comment>
    <comment ref="J8" authorId="0">
      <text>
        <r>
          <rPr>
            <b/>
            <sz val="8"/>
            <rFont val="Tahoma"/>
            <family val="0"/>
          </rPr>
          <t>Angaben in:
sehr schlecht
schlecht
normal
gut 
sehr gut</t>
        </r>
      </text>
    </comment>
  </commentList>
</comments>
</file>

<file path=xl/comments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3.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5.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6.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7.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8.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9.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sharedStrings.xml><?xml version="1.0" encoding="utf-8"?>
<sst xmlns="http://schemas.openxmlformats.org/spreadsheetml/2006/main" count="1150" uniqueCount="180">
  <si>
    <t>Ausdauer</t>
  </si>
  <si>
    <t>Sonstiges</t>
  </si>
  <si>
    <t>Gewicht</t>
  </si>
  <si>
    <t>Ruhepuls</t>
  </si>
  <si>
    <t>Sandsacktraining</t>
  </si>
  <si>
    <t>L</t>
  </si>
  <si>
    <t>J</t>
  </si>
  <si>
    <t>K</t>
  </si>
  <si>
    <t>Di</t>
  </si>
  <si>
    <t>Mi</t>
  </si>
  <si>
    <t>Do</t>
  </si>
  <si>
    <t>Fr</t>
  </si>
  <si>
    <t>Sa</t>
  </si>
  <si>
    <t>So</t>
  </si>
  <si>
    <t>Mo</t>
  </si>
  <si>
    <t>Beweglichkeit</t>
  </si>
  <si>
    <t>Grundlagenausdauer</t>
  </si>
  <si>
    <t>spezielle Ausdauer</t>
  </si>
  <si>
    <t>Kraft</t>
  </si>
  <si>
    <t>Kraftausdauer</t>
  </si>
  <si>
    <t>Muskelaufbau</t>
  </si>
  <si>
    <t>Maximalkraft (IK)</t>
  </si>
  <si>
    <t>Regeneration</t>
  </si>
  <si>
    <t>Aufwärmen</t>
  </si>
  <si>
    <t>Mentales Training</t>
  </si>
  <si>
    <t>Gesamt:</t>
  </si>
  <si>
    <t>Bemerkungen</t>
  </si>
  <si>
    <t>SV Training</t>
  </si>
  <si>
    <t>Min</t>
  </si>
  <si>
    <t>Std je Woche</t>
  </si>
  <si>
    <t>Okt</t>
  </si>
  <si>
    <t>Aug</t>
  </si>
  <si>
    <t>Nov</t>
  </si>
  <si>
    <t>Sonstige Sportarten</t>
  </si>
  <si>
    <t>Schnelligkeit</t>
  </si>
  <si>
    <t>Spezielles Training</t>
  </si>
  <si>
    <t>Dez</t>
  </si>
  <si>
    <t>Schnellkraft (SK)</t>
  </si>
  <si>
    <t>Jan</t>
  </si>
  <si>
    <t>Feb</t>
  </si>
  <si>
    <t>März</t>
  </si>
  <si>
    <t>Mai</t>
  </si>
  <si>
    <t>Neujahr</t>
  </si>
  <si>
    <t>hl. Drei Könige</t>
  </si>
  <si>
    <t>1. Weihnachtsfeiertag</t>
  </si>
  <si>
    <t>2. Weihnachtsfeiertag</t>
  </si>
  <si>
    <t>hl. Abend</t>
  </si>
  <si>
    <t>Juli</t>
  </si>
  <si>
    <t>Silvester</t>
  </si>
  <si>
    <t>Sep</t>
  </si>
  <si>
    <t>Juni</t>
  </si>
  <si>
    <t>April</t>
  </si>
  <si>
    <t>Name:</t>
  </si>
  <si>
    <t xml:space="preserve">Feb </t>
  </si>
  <si>
    <t>Mrz</t>
  </si>
  <si>
    <t>Apr</t>
  </si>
  <si>
    <t>Jun</t>
  </si>
  <si>
    <t>Jul</t>
  </si>
  <si>
    <t>Gesamtes Krafttraining</t>
  </si>
  <si>
    <t>Gesamtes Ausdauertraining</t>
  </si>
  <si>
    <t>Gesamtes Spezielles Training</t>
  </si>
  <si>
    <t xml:space="preserve">Gesamtes Sonstiges Training </t>
  </si>
  <si>
    <t>Gesamtes Training</t>
  </si>
  <si>
    <t>Gesamtes Training für Ju-Jutsu-Wettkampf</t>
  </si>
  <si>
    <t xml:space="preserve">Ausdauer, Schnelligkeit </t>
  </si>
  <si>
    <t>Krafttraining</t>
  </si>
  <si>
    <t>Mentales         Training</t>
  </si>
  <si>
    <t>Sonstiges Training</t>
  </si>
  <si>
    <t>Gesamt Techniktraining</t>
  </si>
  <si>
    <t xml:space="preserve">Puls </t>
  </si>
  <si>
    <t>Gewicht in kg</t>
  </si>
  <si>
    <t>Trainingsfeeling</t>
  </si>
  <si>
    <t>Infos zum Trainingstagebuch und den einzelnen Tabellenblättern</t>
  </si>
  <si>
    <t xml:space="preserve">Das Trainingstagebuch bitte ab sofort jeden Freitag zusenden. Es sollten immer alle Daten bis einschließlich Freitag eingetragen sein. </t>
  </si>
  <si>
    <t>Tabellenblätter Nov - Nov. hier zu den einzelnen Spalten</t>
  </si>
  <si>
    <t>Tabellenblätter Auswertung - Vergleich - Puls-kg Kämpferprofil - RTP</t>
  </si>
  <si>
    <t>Vergleich - hier findet Ihr eine grafische Auswertung der wichtigsten Trainingsinhalte. In den "schwarz - roten" Zeilen könnt ihr die Daten des Athleten mit dem höchsten Trainingsumfang und die durchschnittlichen Werte aller Athleten eintragen und mit Euren Werten vergleichen. Diese Daten erhaltet Ihr von uns monatlich. Ihr solltet mindestens den Schnitt aller Athleten/innen erreichen. Ihr könnt auch einen Athleten Eurer Wahl eingeben, falls Ihr von ihm die Trainingsumfänge bekommt.</t>
  </si>
  <si>
    <t xml:space="preserve">Allgemeine Infos </t>
  </si>
  <si>
    <t>beste AthletIn</t>
  </si>
  <si>
    <t>alle AthletInnen</t>
  </si>
  <si>
    <t>Haltung/Ausdruck</t>
  </si>
  <si>
    <t>Duo Training allg.</t>
  </si>
  <si>
    <t>Wettkampfformen</t>
  </si>
  <si>
    <t>Kombinationen</t>
  </si>
  <si>
    <t>Allgemein</t>
  </si>
  <si>
    <t>Einzeltechniken</t>
  </si>
  <si>
    <t>Form</t>
  </si>
  <si>
    <t>Angriffe</t>
  </si>
  <si>
    <t>Atemis</t>
  </si>
  <si>
    <t>Würfe</t>
  </si>
  <si>
    <t>Abschlüsse</t>
  </si>
  <si>
    <t>Tagesform</t>
  </si>
  <si>
    <t>Gesamt Duo Training</t>
  </si>
  <si>
    <t>Gesamt Duo-Training</t>
  </si>
  <si>
    <t>Gesamtes Duo Training</t>
  </si>
  <si>
    <t>Randori</t>
  </si>
  <si>
    <t>Kämpferprofil Duo</t>
  </si>
  <si>
    <t>Kondition</t>
  </si>
  <si>
    <t>Größe:</t>
  </si>
  <si>
    <t>Gewicht:</t>
  </si>
  <si>
    <t>Kategorie:</t>
  </si>
  <si>
    <t xml:space="preserve">Beweglichkeit  </t>
  </si>
  <si>
    <t>Angriffsverhalten</t>
  </si>
  <si>
    <t>Haltung</t>
  </si>
  <si>
    <t>Technik</t>
  </si>
  <si>
    <t>Kontrolle</t>
  </si>
  <si>
    <t>Atemitechniken</t>
  </si>
  <si>
    <t xml:space="preserve">Faust </t>
  </si>
  <si>
    <t>Fuß</t>
  </si>
  <si>
    <t>Wurftechniken</t>
  </si>
  <si>
    <t>nach vorn:</t>
  </si>
  <si>
    <t>nach hinten:</t>
  </si>
  <si>
    <t>Selbstfaller:</t>
  </si>
  <si>
    <t>Stärken</t>
  </si>
  <si>
    <t>Schwächen</t>
  </si>
  <si>
    <t>Konsequenzen für das künftige Training</t>
  </si>
  <si>
    <t>Sonstiges (Blutgruppe, medizinische Vorgeschichte, …)</t>
  </si>
  <si>
    <t>Breuer/Grimminger 20.02.2008</t>
  </si>
  <si>
    <t>Sportwartetagung</t>
  </si>
  <si>
    <t>1. Maifeiertag</t>
  </si>
  <si>
    <t xml:space="preserve">Kombinationen - hier eintragen, wenn ihr eine komplette Kombination trainiert oder auch alle Randoris die ihr durchführt. </t>
  </si>
  <si>
    <t xml:space="preserve">Auswertung - hier findet ihr die Auswertung des abgelaufenen Trainingsjahres nochmals in Stunden zusammengefasst. Ihr könnt auch vergleichen zwischen den einzelnen Einheiten, z. B. Ju-Jutsu Training zu Euren sonstigen Sportarten usw. </t>
  </si>
  <si>
    <t xml:space="preserve">Einzeltechniken - hier immer eintragen, wenn ihr bestimmte Dinge seperat trainiert. Z. B. Würfe, Angriffe usw. Oder auch Wurf oder Atemitraining, wenn ihr z.B. speziell zur Wurfverbesserung noch Judo trainiert. Dies bitte ebenfalls hier eingetragen. In diesem Fall aber unter der Spalte Bemerkungen noch aufführen was ihr gemacht habt. (z. B. Judotraining). Was nicht darunterfällt wären Dinge die wir für den Ju-Jutsu-Wettkampf nicht benötigen, z. B. beim Karatetraining Bruchtests, usw. </t>
  </si>
  <si>
    <t xml:space="preserve">Unter der Spalte "Spezielles Training" nur eintragen, wenn ihr diese Einheiten speziell für den Duo Wettkampf macht. Es zählt nicht, wenn Ihr z. B. lauft, um die Zeiten für irgendeinen Marathon zu verbessern oder auch kein SV Training am Sandsack um mehr Schlaghärte zu bekommen. </t>
  </si>
  <si>
    <t xml:space="preserve">Unter Feeling nur etwas an den Tagen eintragen, an denen ihr trainiert. Dabei euer Körpergefühl berücksichtigen, psychisch wie physisch und das Training selbst bewerten. Aus dieser Kombination bitte euern Wert in die jeweilige Spalte eintragen. Bitte immer nur eine 1 in das jeweilige Feld eintragen - kein "x". </t>
  </si>
  <si>
    <t>Puls-kg - hier findet Ihr eine Jahresübersicht eurer Puls Werte und Eures Gewichtes.</t>
  </si>
  <si>
    <t xml:space="preserve">Kämpferprofil - bitte Anfang Februar ausfüllen, dann müsste auch das neue Technikprofil bekannt sein und dann mit dem kompletten TTB zusenden. </t>
  </si>
  <si>
    <t>2010</t>
  </si>
  <si>
    <t>Faschingssonntag</t>
  </si>
  <si>
    <t>Rosenmontag</t>
  </si>
  <si>
    <t>MI</t>
  </si>
  <si>
    <t>Karfreitag</t>
  </si>
  <si>
    <t>Ostersonntag</t>
  </si>
  <si>
    <t>Ostermontag</t>
  </si>
  <si>
    <t>Christi Himmelfahrt</t>
  </si>
  <si>
    <t>Pfingstsonntag</t>
  </si>
  <si>
    <t>Pfingstmontag</t>
  </si>
  <si>
    <t>Fronleichnam</t>
  </si>
  <si>
    <t>Maria Himmelfahrt</t>
  </si>
  <si>
    <t>German Open</t>
  </si>
  <si>
    <r>
      <t xml:space="preserve">Nur auf dem ersten Tabellenblatt im November euren </t>
    </r>
    <r>
      <rPr>
        <sz val="10"/>
        <color indexed="10"/>
        <rFont val="Arial"/>
        <family val="2"/>
      </rPr>
      <t xml:space="preserve">Namen </t>
    </r>
    <r>
      <rPr>
        <sz val="10"/>
        <rFont val="Arial"/>
        <family val="2"/>
      </rPr>
      <t>und</t>
    </r>
    <r>
      <rPr>
        <sz val="10"/>
        <color indexed="10"/>
        <rFont val="Arial"/>
        <family val="2"/>
      </rPr>
      <t xml:space="preserve"> euer Ziel </t>
    </r>
    <r>
      <rPr>
        <sz val="10"/>
        <rFont val="Arial"/>
        <family val="2"/>
      </rPr>
      <t>für 2011 eintragen. Die Daten übertragen sich automatisch auf die anderen Monate.</t>
    </r>
  </si>
  <si>
    <t>2011</t>
  </si>
  <si>
    <t xml:space="preserve">Allerheiligen - WM Vorbereitungslehrgang </t>
  </si>
  <si>
    <t>A/B Kader Fighting + WM Starter Duo</t>
  </si>
  <si>
    <t>WM Vorbereitungslehrgang in Brandenburg</t>
  </si>
  <si>
    <r>
      <t>WM Vorbereitung</t>
    </r>
    <r>
      <rPr>
        <sz val="9"/>
        <rFont val="Arial"/>
        <family val="2"/>
      </rPr>
      <t xml:space="preserve"> in Sensenstein A/B Kader Fighting + WM Starter Duo</t>
    </r>
  </si>
  <si>
    <t>Bundesliga 2. Kampftag</t>
  </si>
  <si>
    <t>Weltmeisterschaften St. Petersburg</t>
  </si>
  <si>
    <t>Ziel für 2011</t>
  </si>
  <si>
    <t>Bundesliga 3. Kampftag</t>
  </si>
  <si>
    <t>Bundesliga 4. Kampftag</t>
  </si>
  <si>
    <t>Bundeskaderlehrgang 1 - Bad Blankenburg - alle Kader</t>
  </si>
  <si>
    <t>Bundesliga Endkampf</t>
  </si>
  <si>
    <t>Bologna Open U 18 / 21 Kader / Hamburg Open</t>
  </si>
  <si>
    <t>Bologna Open U 18 / 21 Kader  / Deutschlandpokal Jugend</t>
  </si>
  <si>
    <t>Bundeskaderlehrgang 2 A / B Kader</t>
  </si>
  <si>
    <t xml:space="preserve">Paris Open A / B Kader </t>
  </si>
  <si>
    <t>Jahreshauptversammlung Deutscher Ju-Jutsu Verband</t>
  </si>
  <si>
    <t xml:space="preserve">Mo </t>
  </si>
  <si>
    <t>Deutsche Meisterschaft</t>
  </si>
  <si>
    <t>Jugendsommertrainingslager U 21 und U 18 Kader</t>
  </si>
  <si>
    <t>Willi Weyer Schule - Am Holthann 1 - 59846 Sundern-Hachen</t>
  </si>
  <si>
    <t>Trainingslager Ausland A / B Kader</t>
  </si>
  <si>
    <t>Lehrgang Bad Blankenburg A / B / C Kader</t>
  </si>
  <si>
    <t xml:space="preserve">So </t>
  </si>
  <si>
    <t>Sichtung Bundeskader 2012</t>
  </si>
  <si>
    <t>Jugendweltmeisterschaft Anreise zum Trainingslager</t>
  </si>
  <si>
    <t>Bad Blankenburg U 21  / U 18 Kader</t>
  </si>
  <si>
    <t>Jugendweltmeisterschaft Trainingslager</t>
  </si>
  <si>
    <t>Stützpunkt JWM Vorbereitung U 21  / U 18 Kader</t>
  </si>
  <si>
    <t>Jugendweltmeisterschaft in Gent</t>
  </si>
  <si>
    <t>Allerheiligen Jugendweltmeisterschaft Vorbereitung</t>
  </si>
  <si>
    <t>Bad Blankenburg U 21  / U 18 Kader Bad Blankenburg</t>
  </si>
  <si>
    <t>Stützpunkt 1</t>
  </si>
  <si>
    <t>Das Trainingstagebuch bitte unter eurem Namen abspeichern.</t>
  </si>
  <si>
    <r>
      <t xml:space="preserve">Ruhepuls und Gewicht - bitte </t>
    </r>
    <r>
      <rPr>
        <b/>
        <sz val="10"/>
        <rFont val="Arial"/>
        <family val="2"/>
      </rPr>
      <t>jeden</t>
    </r>
    <r>
      <rPr>
        <sz val="10"/>
        <rFont val="Arial"/>
        <family val="2"/>
      </rPr>
      <t xml:space="preserve"> Tag eintragen, auch wenn ihr nur jeden dritten Tag Euren Puls messt oder auf die Waage geht, einfach immer den letzten Wert nehmen.</t>
    </r>
  </si>
  <si>
    <t>Aufwärmen - hier nur das Aufwärmen vor euren Trainingseinheiten eintragen</t>
  </si>
  <si>
    <t xml:space="preserve">Unter den Spalten Ausdauer und Kraft bitte die Zeiten eintragen die Ihr trainiert. Nicht dazu zählt z. B. unter Ausdauer wenn ihr während eines Fußballspiels lauft, dies müsstet Ihr unter sonstige Sportarten eintragen. Auch zählt nicht zum Krafttraining, wenn ihr während des Ju-Jutsu-Trainings einige Liegestütze macht. </t>
  </si>
  <si>
    <t>Unter den Spalten für Sonstiges z. B. bei SV Training das komplette Training inkl. Aufwärmen eintragen. Der Rest dürfte selbsterklärend sein.</t>
  </si>
  <si>
    <t>Unter der Spalte Bemerkungen alles eintragen, was für uns wichtig sein könnte. Z. B. wenn ihr krank oder verletzt seid, Trainingsausfälle durch Dienst oder Schule, Urlaub usw.</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</si>
</sst>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 mmm/;@"/>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d/\ mmmm\ yyyy;@"/>
    <numFmt numFmtId="179" formatCode="[$-407]mmmm\ yy;@"/>
    <numFmt numFmtId="180" formatCode="[$-407]mmm/\ yy;@"/>
    <numFmt numFmtId="181" formatCode="0.0"/>
  </numFmts>
  <fonts count="57">
    <font>
      <sz val="10"/>
      <name val="Arial"/>
      <family val="0"/>
    </font>
    <font>
      <u val="single"/>
      <sz val="10"/>
      <color indexed="12"/>
      <name val="Arial"/>
      <family val="2"/>
    </font>
    <font>
      <u val="single"/>
      <sz val="10"/>
      <color indexed="36"/>
      <name val="Arial"/>
      <family val="2"/>
    </font>
    <font>
      <sz val="14"/>
      <name val="Wingdings"/>
      <family val="0"/>
    </font>
    <font>
      <sz val="14"/>
      <color indexed="10"/>
      <name val="Wingdings"/>
      <family val="0"/>
    </font>
    <font>
      <sz val="11"/>
      <name val="Arial"/>
      <family val="2"/>
    </font>
    <font>
      <sz val="10"/>
      <color indexed="9"/>
      <name val="Arial"/>
      <family val="2"/>
    </font>
    <font>
      <sz val="8"/>
      <name val="Arial"/>
      <family val="2"/>
    </font>
    <font>
      <b/>
      <sz val="8"/>
      <name val="Tahoma"/>
      <family val="2"/>
    </font>
    <font>
      <b/>
      <sz val="14"/>
      <color indexed="9"/>
      <name val="Tahoma"/>
      <family val="2"/>
    </font>
    <font>
      <sz val="14"/>
      <color indexed="9"/>
      <name val="Tahoma"/>
      <family val="2"/>
    </font>
    <font>
      <b/>
      <sz val="14"/>
      <name val="Tahoma"/>
      <family val="2"/>
    </font>
    <font>
      <b/>
      <sz val="10"/>
      <name val="Arial"/>
      <family val="2"/>
    </font>
    <font>
      <b/>
      <sz val="28"/>
      <name val="Arial"/>
      <family val="2"/>
    </font>
    <font>
      <sz val="12"/>
      <name val="Arial"/>
      <family val="2"/>
    </font>
    <font>
      <sz val="18"/>
      <name val="Arial"/>
      <family val="2"/>
    </font>
    <font>
      <b/>
      <sz val="22"/>
      <name val="Arial"/>
      <family val="2"/>
    </font>
    <font>
      <sz val="14"/>
      <color indexed="13"/>
      <name val="Wingdings"/>
      <family val="0"/>
    </font>
    <font>
      <b/>
      <sz val="8"/>
      <name val="Arial"/>
      <family val="2"/>
    </font>
    <font>
      <b/>
      <sz val="6"/>
      <name val="Arial"/>
      <family val="2"/>
    </font>
    <font>
      <b/>
      <sz val="18"/>
      <name val="Arial"/>
      <family val="2"/>
    </font>
    <font>
      <b/>
      <sz val="12"/>
      <name val="Arial"/>
      <family val="2"/>
    </font>
    <font>
      <sz val="10"/>
      <color indexed="10"/>
      <name val="Arial"/>
      <family val="2"/>
    </font>
    <font>
      <b/>
      <sz val="16"/>
      <color indexed="9"/>
      <name val="Tahoma"/>
      <family val="2"/>
    </font>
    <font>
      <b/>
      <sz val="20"/>
      <name val="Arial"/>
      <family val="2"/>
    </font>
    <font>
      <b/>
      <sz val="18"/>
      <color indexed="12"/>
      <name val="Arial"/>
      <family val="2"/>
    </font>
    <font>
      <b/>
      <sz val="10"/>
      <color indexed="12"/>
      <name val="Arial"/>
      <family val="2"/>
    </font>
    <font>
      <b/>
      <sz val="8"/>
      <color indexed="12"/>
      <name val="Arial"/>
      <family val="2"/>
    </font>
    <font>
      <sz val="6"/>
      <color indexed="4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75"/>
      <color indexed="8"/>
      <name val="Arial"/>
      <family val="0"/>
    </font>
    <font>
      <b/>
      <sz val="21.5"/>
      <color indexed="8"/>
      <name val="Arial"/>
      <family val="0"/>
    </font>
    <font>
      <sz val="12"/>
      <color indexed="8"/>
      <name val="Arial"/>
      <family val="0"/>
    </font>
    <font>
      <b/>
      <sz val="21"/>
      <color indexed="8"/>
      <name val="Arial"/>
      <family val="0"/>
    </font>
    <font>
      <vertAlign val="superscript"/>
      <sz val="9.75"/>
      <color indexed="8"/>
      <name val="Arial"/>
      <family val="0"/>
    </font>
    <font>
      <sz val="17.5"/>
      <color indexed="8"/>
      <name val="Arial"/>
      <family val="0"/>
    </font>
    <font>
      <sz val="10"/>
      <color indexed="8"/>
      <name val="Arial"/>
      <family val="0"/>
    </font>
    <font>
      <sz val="10"/>
      <color indexed="8"/>
      <name val="Calibri"/>
      <family val="0"/>
    </font>
    <font>
      <b/>
      <sz val="10"/>
      <color indexed="8"/>
      <name val="Calibri"/>
      <family val="0"/>
    </font>
    <font>
      <b/>
      <sz val="18"/>
      <color indexed="8"/>
      <name val="Calibri"/>
      <family val="0"/>
    </font>
    <font>
      <sz val="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solid">
        <fgColor indexed="63"/>
        <bgColor indexed="64"/>
      </patternFill>
    </fill>
  </fills>
  <borders count="1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double">
        <color indexed="18"/>
      </top>
      <bottom style="thin">
        <color indexed="18"/>
      </bottom>
    </border>
    <border>
      <left style="thin">
        <color indexed="18"/>
      </left>
      <right style="thin">
        <color indexed="18"/>
      </right>
      <top style="thin">
        <color indexed="18"/>
      </top>
      <bottom style="thick">
        <color indexed="18"/>
      </bottom>
    </border>
    <border>
      <left style="thin">
        <color indexed="18"/>
      </left>
      <right>
        <color indexed="63"/>
      </right>
      <top style="thin">
        <color indexed="18"/>
      </top>
      <bottom style="thick">
        <color indexed="18"/>
      </bottom>
    </border>
    <border>
      <left>
        <color indexed="63"/>
      </left>
      <right style="thin">
        <color indexed="18"/>
      </right>
      <top style="thin">
        <color indexed="18"/>
      </top>
      <bottom style="thick">
        <color indexed="18"/>
      </bottom>
    </border>
    <border>
      <left style="double">
        <color indexed="18"/>
      </left>
      <right style="thin">
        <color indexed="18"/>
      </right>
      <top style="thin">
        <color indexed="18"/>
      </top>
      <bottom style="thick">
        <color indexed="18"/>
      </bottom>
    </border>
    <border>
      <left style="thin">
        <color indexed="18"/>
      </left>
      <right style="double">
        <color indexed="18"/>
      </right>
      <top style="thin">
        <color indexed="18"/>
      </top>
      <bottom style="thick">
        <color indexed="18"/>
      </bottom>
    </border>
    <border>
      <left style="thin">
        <color indexed="18"/>
      </left>
      <right style="thin">
        <color indexed="18"/>
      </right>
      <top>
        <color indexed="63"/>
      </top>
      <bottom style="thin">
        <color indexed="18"/>
      </bottom>
    </border>
    <border>
      <left style="thin">
        <color indexed="9"/>
      </left>
      <right style="thin">
        <color indexed="9"/>
      </right>
      <top style="thin">
        <color indexed="8"/>
      </top>
      <bottom style="thin">
        <color indexed="8"/>
      </bottom>
    </border>
    <border>
      <left style="thin">
        <color indexed="9"/>
      </left>
      <right style="thick">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18"/>
      </left>
      <right style="thin">
        <color indexed="18"/>
      </right>
      <top style="thick">
        <color indexed="18"/>
      </top>
      <bottom style="thick">
        <color indexed="18"/>
      </bottom>
    </border>
    <border>
      <left>
        <color indexed="63"/>
      </left>
      <right>
        <color indexed="63"/>
      </right>
      <top style="thick">
        <color indexed="18"/>
      </top>
      <bottom style="thick">
        <color indexed="18"/>
      </bottom>
    </border>
    <border>
      <left style="thick"/>
      <right style="thin"/>
      <top style="thick"/>
      <bottom style="thick"/>
    </border>
    <border>
      <left>
        <color indexed="63"/>
      </left>
      <right style="thin">
        <color indexed="18"/>
      </right>
      <top style="thick"/>
      <bottom style="thick"/>
    </border>
    <border>
      <left style="thin">
        <color indexed="18"/>
      </left>
      <right style="thin">
        <color indexed="18"/>
      </right>
      <top style="thick"/>
      <bottom style="thick"/>
    </border>
    <border>
      <left style="thin">
        <color indexed="18"/>
      </left>
      <right style="thick"/>
      <top style="thick"/>
      <bottom style="thick"/>
    </border>
    <border>
      <left style="thin">
        <color indexed="18"/>
      </left>
      <right style="thick">
        <color indexed="18"/>
      </right>
      <top style="thick">
        <color indexed="18"/>
      </top>
      <bottom style="thick">
        <color indexed="18"/>
      </bottom>
    </border>
    <border>
      <left style="thick"/>
      <right style="thin"/>
      <top style="thin"/>
      <bottom style="thin"/>
    </border>
    <border>
      <left>
        <color indexed="63"/>
      </left>
      <right style="thin">
        <color indexed="18"/>
      </right>
      <top style="thin">
        <color indexed="18"/>
      </top>
      <bottom style="thin">
        <color indexed="18"/>
      </bottom>
    </border>
    <border>
      <left style="thin">
        <color indexed="18"/>
      </left>
      <right style="thick"/>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thin">
        <color indexed="18"/>
      </bottom>
    </border>
    <border>
      <left style="thick"/>
      <right style="thin"/>
      <top style="thin"/>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thick"/>
      <top style="thin">
        <color indexed="18"/>
      </top>
      <bottom>
        <color indexed="63"/>
      </bottom>
    </border>
    <border>
      <left style="thin">
        <color indexed="18"/>
      </left>
      <right>
        <color indexed="63"/>
      </right>
      <top style="thin">
        <color indexed="18"/>
      </top>
      <bottom>
        <color indexed="63"/>
      </bottom>
    </border>
    <border>
      <left style="thin">
        <color indexed="18"/>
      </left>
      <right style="thick">
        <color indexed="18"/>
      </right>
      <top style="thin">
        <color indexed="18"/>
      </top>
      <bottom>
        <color indexed="63"/>
      </bottom>
    </border>
    <border>
      <left>
        <color indexed="63"/>
      </left>
      <right>
        <color indexed="63"/>
      </right>
      <top>
        <color indexed="63"/>
      </top>
      <bottom style="thin">
        <color indexed="31"/>
      </bottom>
    </border>
    <border>
      <left>
        <color indexed="63"/>
      </left>
      <right>
        <color indexed="63"/>
      </right>
      <top style="thin">
        <color indexed="31"/>
      </top>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indexed="56"/>
      </left>
      <right style="thin">
        <color indexed="56"/>
      </right>
      <top style="thick"/>
      <bottom style="thin">
        <color indexed="56"/>
      </bottom>
    </border>
    <border>
      <left style="thin">
        <color indexed="56"/>
      </left>
      <right style="thin">
        <color indexed="56"/>
      </right>
      <top style="thick"/>
      <bottom style="thin">
        <color indexed="18"/>
      </bottom>
    </border>
    <border>
      <left style="thick">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n">
        <color indexed="18"/>
      </right>
      <top>
        <color indexed="63"/>
      </top>
      <bottom style="double">
        <color indexed="18"/>
      </bottom>
    </border>
    <border>
      <left style="thin">
        <color indexed="18"/>
      </left>
      <right style="thin">
        <color indexed="18"/>
      </right>
      <top>
        <color indexed="63"/>
      </top>
      <bottom style="double">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ck"/>
      <top style="thin"/>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style="thick"/>
    </border>
    <border>
      <left>
        <color indexed="63"/>
      </left>
      <right style="double">
        <color indexed="18"/>
      </right>
      <top style="thin">
        <color indexed="18"/>
      </top>
      <bottom style="thin">
        <color indexed="18"/>
      </bottom>
    </border>
    <border>
      <left style="thin">
        <color indexed="18"/>
      </left>
      <right style="thin">
        <color indexed="18"/>
      </right>
      <top style="thin">
        <color indexed="18"/>
      </top>
      <bottom style="double">
        <color indexed="18"/>
      </bottom>
    </border>
    <border>
      <left>
        <color indexed="63"/>
      </left>
      <right style="thin">
        <color indexed="18"/>
      </right>
      <top style="thick">
        <color indexed="18"/>
      </top>
      <bottom style="thin">
        <color indexed="18"/>
      </bottom>
    </border>
    <border>
      <left style="double">
        <color indexed="18"/>
      </left>
      <right style="thin">
        <color indexed="18"/>
      </right>
      <top style="thick">
        <color indexed="18"/>
      </top>
      <bottom>
        <color indexed="63"/>
      </bottom>
    </border>
    <border>
      <left style="double">
        <color indexed="18"/>
      </left>
      <right style="thin">
        <color indexed="18"/>
      </right>
      <top>
        <color indexed="63"/>
      </top>
      <bottom>
        <color indexed="63"/>
      </bottom>
    </border>
    <border>
      <left style="double">
        <color indexed="18"/>
      </left>
      <right style="thin">
        <color indexed="18"/>
      </right>
      <top>
        <color indexed="63"/>
      </top>
      <bottom style="thick">
        <color indexed="18"/>
      </bottom>
    </border>
    <border>
      <left style="thin">
        <color indexed="18"/>
      </left>
      <right>
        <color indexed="63"/>
      </right>
      <top style="thick">
        <color indexed="18"/>
      </top>
      <bottom style="thin">
        <color indexed="18"/>
      </bottom>
    </border>
    <border>
      <left>
        <color indexed="63"/>
      </left>
      <right>
        <color indexed="63"/>
      </right>
      <top style="thick">
        <color indexed="18"/>
      </top>
      <bottom style="thin">
        <color indexed="18"/>
      </bottom>
    </border>
    <border>
      <left style="thin">
        <color indexed="18"/>
      </left>
      <right style="thin">
        <color indexed="18"/>
      </right>
      <top style="thick">
        <color indexed="18"/>
      </top>
      <bottom style="thin">
        <color indexed="18"/>
      </bottom>
    </border>
    <border>
      <left style="thin">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double">
        <color indexed="18"/>
      </right>
      <top style="thick">
        <color indexed="18"/>
      </top>
      <bottom>
        <color indexed="63"/>
      </bottom>
    </border>
    <border>
      <left style="thin">
        <color indexed="18"/>
      </left>
      <right style="thick">
        <color indexed="18"/>
      </right>
      <top style="thick">
        <color indexed="18"/>
      </top>
      <bottom>
        <color indexed="63"/>
      </bottom>
    </border>
    <border>
      <left style="thin">
        <color indexed="18"/>
      </left>
      <right style="thick">
        <color indexed="18"/>
      </right>
      <top>
        <color indexed="63"/>
      </top>
      <bottom>
        <color indexed="63"/>
      </bottom>
    </border>
    <border>
      <left style="thin">
        <color indexed="18"/>
      </left>
      <right style="thick">
        <color indexed="18"/>
      </right>
      <top>
        <color indexed="63"/>
      </top>
      <bottom style="thick">
        <color indexed="18"/>
      </bottom>
    </border>
    <border>
      <left style="thick">
        <color indexed="18"/>
      </left>
      <right>
        <color indexed="63"/>
      </right>
      <top>
        <color indexed="63"/>
      </top>
      <bottom style="double">
        <color indexed="18"/>
      </bottom>
    </border>
    <border>
      <left style="thick">
        <color indexed="18"/>
      </left>
      <right>
        <color indexed="63"/>
      </right>
      <top style="thick">
        <color indexed="18"/>
      </top>
      <bottom>
        <color indexed="63"/>
      </bottom>
    </border>
    <border>
      <left>
        <color indexed="63"/>
      </left>
      <right style="thin">
        <color indexed="18"/>
      </right>
      <top style="thick">
        <color indexed="18"/>
      </top>
      <bottom>
        <color indexed="63"/>
      </bottom>
    </border>
    <border>
      <left style="thick">
        <color indexed="18"/>
      </left>
      <right>
        <color indexed="63"/>
      </right>
      <top>
        <color indexed="63"/>
      </top>
      <bottom>
        <color indexed="63"/>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thin">
        <color indexed="18"/>
      </left>
      <right>
        <color indexed="63"/>
      </right>
      <top style="double">
        <color indexed="18"/>
      </top>
      <bottom style="thin">
        <color indexed="18"/>
      </bottom>
    </border>
    <border>
      <left>
        <color indexed="63"/>
      </left>
      <right>
        <color indexed="63"/>
      </right>
      <top style="double">
        <color indexed="18"/>
      </top>
      <bottom style="thin">
        <color indexed="18"/>
      </bottom>
    </border>
    <border>
      <left>
        <color indexed="63"/>
      </left>
      <right style="double">
        <color indexed="18"/>
      </right>
      <top style="double">
        <color indexed="18"/>
      </top>
      <bottom style="thin">
        <color indexed="18"/>
      </bottom>
    </border>
    <border>
      <left style="thick">
        <color indexed="18"/>
      </left>
      <right>
        <color indexed="63"/>
      </right>
      <top style="thin">
        <color indexed="18"/>
      </top>
      <bottom style="thick">
        <color indexed="18"/>
      </bottom>
    </border>
    <border>
      <left style="thin">
        <color indexed="18"/>
      </left>
      <right style="double">
        <color indexed="18"/>
      </right>
      <top style="thick">
        <color indexed="18"/>
      </top>
      <bottom>
        <color indexed="63"/>
      </bottom>
    </border>
    <border>
      <left style="thin">
        <color indexed="18"/>
      </left>
      <right style="double">
        <color indexed="18"/>
      </right>
      <top>
        <color indexed="63"/>
      </top>
      <bottom>
        <color indexed="63"/>
      </bottom>
    </border>
    <border>
      <left style="thin">
        <color indexed="18"/>
      </left>
      <right style="double">
        <color indexed="18"/>
      </right>
      <top>
        <color indexed="63"/>
      </top>
      <bottom style="double">
        <color indexed="18"/>
      </bottom>
    </border>
    <border>
      <left style="double">
        <color indexed="18"/>
      </left>
      <right style="thin">
        <color indexed="18"/>
      </right>
      <top>
        <color indexed="63"/>
      </top>
      <bottom style="double">
        <color indexed="18"/>
      </bottom>
    </border>
    <border>
      <left style="thin">
        <color indexed="18"/>
      </left>
      <right>
        <color indexed="63"/>
      </right>
      <top>
        <color indexed="63"/>
      </top>
      <bottom>
        <color indexed="63"/>
      </bottom>
    </border>
    <border>
      <left style="thin">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thick">
        <color indexed="18"/>
      </right>
      <top style="thick">
        <color indexed="18"/>
      </top>
      <bottom style="thin">
        <color indexed="18"/>
      </bottom>
    </border>
    <border>
      <left>
        <color indexed="63"/>
      </left>
      <right style="thick">
        <color indexed="18"/>
      </right>
      <top style="thin">
        <color indexed="18"/>
      </top>
      <bottom style="thin">
        <color indexed="18"/>
      </bottom>
    </border>
    <border>
      <left>
        <color indexed="63"/>
      </left>
      <right style="thick">
        <color indexed="18"/>
      </right>
      <top style="thin">
        <color indexed="18"/>
      </top>
      <bottom>
        <color indexed="63"/>
      </bottom>
    </border>
    <border>
      <left style="thick">
        <color indexed="18"/>
      </left>
      <right style="thin">
        <color indexed="18"/>
      </right>
      <top style="thick">
        <color indexed="18"/>
      </top>
      <bottom style="thin">
        <color indexed="18"/>
      </bottom>
    </border>
    <border>
      <left>
        <color indexed="63"/>
      </left>
      <right style="thick">
        <color indexed="18"/>
      </right>
      <top style="thick"/>
      <bottom>
        <color indexed="63"/>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right style="thin"/>
      <top>
        <color indexed="63"/>
      </top>
      <bottom style="thin"/>
    </border>
    <border>
      <left style="thin">
        <color indexed="56"/>
      </left>
      <right>
        <color indexed="63"/>
      </right>
      <top style="thick"/>
      <bottom style="thin">
        <color indexed="18"/>
      </bottom>
    </border>
    <border>
      <left>
        <color indexed="63"/>
      </left>
      <right>
        <color indexed="63"/>
      </right>
      <top style="thick"/>
      <bottom style="thin">
        <color indexed="18"/>
      </bottom>
    </border>
    <border>
      <left>
        <color indexed="63"/>
      </left>
      <right style="thin">
        <color indexed="56"/>
      </right>
      <top style="thick"/>
      <bottom style="thin">
        <color indexed="18"/>
      </bottom>
    </border>
    <border>
      <left>
        <color indexed="63"/>
      </left>
      <right style="thin">
        <color indexed="18"/>
      </right>
      <top>
        <color indexed="63"/>
      </top>
      <bottom style="thin">
        <color indexed="1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1"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3" borderId="9" applyNumberFormat="0" applyAlignment="0" applyProtection="0"/>
  </cellStyleXfs>
  <cellXfs count="337">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textRotation="90"/>
    </xf>
    <xf numFmtId="0" fontId="5" fillId="0" borderId="0" xfId="0" applyFont="1" applyFill="1" applyAlignment="1">
      <alignment/>
    </xf>
    <xf numFmtId="0" fontId="0" fillId="0" borderId="0" xfId="0" applyBorder="1" applyAlignment="1">
      <alignment/>
    </xf>
    <xf numFmtId="0" fontId="0" fillId="24" borderId="0" xfId="0" applyFill="1" applyAlignment="1">
      <alignment horizontal="center"/>
    </xf>
    <xf numFmtId="0" fontId="0" fillId="24" borderId="0" xfId="0" applyFill="1" applyAlignment="1">
      <alignment/>
    </xf>
    <xf numFmtId="0" fontId="0" fillId="24" borderId="0" xfId="0" applyFill="1" applyBorder="1" applyAlignment="1">
      <alignment/>
    </xf>
    <xf numFmtId="0" fontId="0" fillId="24" borderId="0" xfId="0" applyFill="1" applyAlignment="1">
      <alignment textRotation="90"/>
    </xf>
    <xf numFmtId="0" fontId="5" fillId="24" borderId="0" xfId="0" applyFont="1" applyFill="1" applyAlignment="1">
      <alignment/>
    </xf>
    <xf numFmtId="0" fontId="6" fillId="24" borderId="0" xfId="0" applyFont="1" applyFill="1" applyAlignment="1">
      <alignment horizontal="center"/>
    </xf>
    <xf numFmtId="0" fontId="6" fillId="24" borderId="0" xfId="0" applyFont="1" applyFill="1" applyAlignment="1">
      <alignment/>
    </xf>
    <xf numFmtId="0" fontId="6" fillId="24" borderId="0" xfId="0" applyFont="1" applyFill="1" applyBorder="1" applyAlignment="1">
      <alignment/>
    </xf>
    <xf numFmtId="0" fontId="0" fillId="0" borderId="0" xfId="0" applyAlignment="1" applyProtection="1">
      <alignment/>
      <protection/>
    </xf>
    <xf numFmtId="0" fontId="0" fillId="24" borderId="0" xfId="0" applyFill="1" applyAlignment="1" applyProtection="1">
      <alignment/>
      <protection/>
    </xf>
    <xf numFmtId="0" fontId="0" fillId="0" borderId="0" xfId="0" applyFill="1" applyAlignment="1" applyProtection="1">
      <alignment/>
      <protection/>
    </xf>
    <xf numFmtId="0" fontId="0" fillId="24" borderId="0" xfId="0" applyFill="1" applyAlignment="1" applyProtection="1">
      <alignment textRotation="90"/>
      <protection/>
    </xf>
    <xf numFmtId="0" fontId="0" fillId="0" borderId="0" xfId="0" applyFill="1" applyAlignment="1" applyProtection="1">
      <alignment textRotation="90"/>
      <protection/>
    </xf>
    <xf numFmtId="0" fontId="5" fillId="24" borderId="0" xfId="0" applyFont="1" applyFill="1" applyAlignment="1" applyProtection="1">
      <alignment/>
      <protection/>
    </xf>
    <xf numFmtId="0" fontId="5" fillId="0" borderId="0" xfId="0" applyFont="1"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8" borderId="10" xfId="0" applyFont="1" applyFill="1" applyBorder="1" applyAlignment="1" applyProtection="1">
      <alignment horizontal="center" vertical="center"/>
      <protection/>
    </xf>
    <xf numFmtId="0" fontId="0" fillId="8" borderId="11" xfId="0" applyFont="1" applyFill="1" applyBorder="1" applyAlignment="1" applyProtection="1">
      <alignment horizontal="center" vertical="center"/>
      <protection/>
    </xf>
    <xf numFmtId="0" fontId="0" fillId="8" borderId="12" xfId="0" applyFont="1" applyFill="1" applyBorder="1" applyAlignment="1" applyProtection="1">
      <alignment vertical="center"/>
      <protection locked="0"/>
    </xf>
    <xf numFmtId="1" fontId="0" fillId="8" borderId="11" xfId="0" applyNumberFormat="1" applyFont="1" applyFill="1" applyBorder="1" applyAlignment="1" applyProtection="1">
      <alignment vertical="center"/>
      <protection/>
    </xf>
    <xf numFmtId="0" fontId="0" fillId="8" borderId="11"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vertical="center"/>
      <protection/>
    </xf>
    <xf numFmtId="0" fontId="5" fillId="8" borderId="13" xfId="0" applyFont="1" applyFill="1" applyBorder="1" applyAlignment="1" applyProtection="1">
      <alignment vertical="center"/>
      <protection/>
    </xf>
    <xf numFmtId="0" fontId="5" fillId="8" borderId="14" xfId="0" applyFont="1" applyFill="1" applyBorder="1" applyAlignment="1" applyProtection="1">
      <alignment horizontal="right" vertical="center"/>
      <protection/>
    </xf>
    <xf numFmtId="0" fontId="5" fillId="8" borderId="15" xfId="0" applyFont="1" applyFill="1" applyBorder="1" applyAlignment="1" applyProtection="1">
      <alignment horizontal="left" vertical="center"/>
      <protection/>
    </xf>
    <xf numFmtId="0" fontId="5" fillId="8" borderId="14" xfId="0" applyFont="1" applyFill="1" applyBorder="1" applyAlignment="1" applyProtection="1">
      <alignment vertical="center"/>
      <protection/>
    </xf>
    <xf numFmtId="0" fontId="14" fillId="8" borderId="15" xfId="0" applyFont="1" applyFill="1" applyBorder="1" applyAlignment="1" applyProtection="1">
      <alignment horizontal="left" vertical="center"/>
      <protection/>
    </xf>
    <xf numFmtId="0" fontId="15" fillId="8" borderId="14" xfId="0" applyFont="1" applyFill="1" applyBorder="1" applyAlignment="1" applyProtection="1">
      <alignment horizontal="left" vertical="center"/>
      <protection/>
    </xf>
    <xf numFmtId="1" fontId="5" fillId="8" borderId="16" xfId="0" applyNumberFormat="1" applyFont="1" applyFill="1" applyBorder="1" applyAlignment="1" applyProtection="1">
      <alignment vertical="center"/>
      <protection/>
    </xf>
    <xf numFmtId="1" fontId="5" fillId="8" borderId="17" xfId="0" applyNumberFormat="1" applyFont="1" applyFill="1" applyBorder="1" applyAlignment="1" applyProtection="1">
      <alignment vertical="center"/>
      <protection/>
    </xf>
    <xf numFmtId="0" fontId="0" fillId="24"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0" fillId="0" borderId="18" xfId="0"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0" fillId="24" borderId="11" xfId="0" applyNumberFormat="1" applyFont="1" applyFill="1" applyBorder="1" applyAlignment="1" applyProtection="1">
      <alignment vertical="center"/>
      <protection/>
    </xf>
    <xf numFmtId="1" fontId="6" fillId="25" borderId="19" xfId="0" applyNumberFormat="1" applyFont="1" applyFill="1" applyBorder="1" applyAlignment="1" applyProtection="1">
      <alignment horizontal="center" vertical="center" wrapText="1"/>
      <protection locked="0"/>
    </xf>
    <xf numFmtId="1" fontId="6" fillId="25" borderId="20" xfId="0" applyNumberFormat="1" applyFont="1" applyFill="1" applyBorder="1" applyAlignment="1" applyProtection="1">
      <alignment horizontal="center" vertical="center" wrapText="1"/>
      <protection locked="0"/>
    </xf>
    <xf numFmtId="1" fontId="0" fillId="0" borderId="0" xfId="0" applyNumberFormat="1" applyAlignment="1" applyProtection="1">
      <alignment vertical="center" wrapText="1"/>
      <protection/>
    </xf>
    <xf numFmtId="1" fontId="6" fillId="0" borderId="0" xfId="0" applyNumberFormat="1" applyFont="1" applyAlignment="1" applyProtection="1">
      <alignment vertical="center" wrapText="1"/>
      <protection/>
    </xf>
    <xf numFmtId="1" fontId="0" fillId="0" borderId="0" xfId="0" applyNumberFormat="1" applyAlignment="1" applyProtection="1">
      <alignment/>
      <protection/>
    </xf>
    <xf numFmtId="1" fontId="6" fillId="0" borderId="0" xfId="0" applyNumberFormat="1" applyFont="1" applyAlignment="1" applyProtection="1">
      <alignment/>
      <protection/>
    </xf>
    <xf numFmtId="1" fontId="0" fillId="0" borderId="0" xfId="0" applyNumberFormat="1" applyAlignment="1" applyProtection="1">
      <alignment horizontal="center"/>
      <protection/>
    </xf>
    <xf numFmtId="1" fontId="0" fillId="20" borderId="21" xfId="0" applyNumberFormat="1" applyFont="1" applyFill="1" applyBorder="1" applyAlignment="1" applyProtection="1">
      <alignment horizontal="center" vertical="center" wrapText="1"/>
      <protection/>
    </xf>
    <xf numFmtId="1" fontId="12" fillId="20" borderId="22" xfId="0" applyNumberFormat="1" applyFont="1" applyFill="1" applyBorder="1" applyAlignment="1" applyProtection="1">
      <alignment horizontal="center" vertical="center" wrapText="1"/>
      <protection/>
    </xf>
    <xf numFmtId="1" fontId="12" fillId="20" borderId="23" xfId="0" applyNumberFormat="1" applyFont="1" applyFill="1" applyBorder="1" applyAlignment="1" applyProtection="1">
      <alignment horizontal="center" vertical="center" wrapText="1"/>
      <protection/>
    </xf>
    <xf numFmtId="1" fontId="0" fillId="17" borderId="24" xfId="0" applyNumberFormat="1" applyFill="1" applyBorder="1" applyAlignment="1" applyProtection="1">
      <alignment horizontal="center" vertical="center"/>
      <protection locked="0"/>
    </xf>
    <xf numFmtId="1" fontId="0" fillId="17" borderId="25" xfId="0" applyNumberFormat="1" applyFill="1" applyBorder="1" applyAlignment="1" applyProtection="1">
      <alignment horizontal="center" vertical="center"/>
      <protection locked="0"/>
    </xf>
    <xf numFmtId="1" fontId="21" fillId="26" borderId="26" xfId="0" applyNumberFormat="1" applyFont="1" applyFill="1" applyBorder="1" applyAlignment="1" applyProtection="1">
      <alignment horizontal="center" vertical="center"/>
      <protection/>
    </xf>
    <xf numFmtId="1" fontId="0" fillId="26" borderId="27" xfId="0" applyNumberFormat="1" applyFill="1" applyBorder="1" applyAlignment="1" applyProtection="1">
      <alignment horizontal="center" vertical="center"/>
      <protection/>
    </xf>
    <xf numFmtId="1" fontId="0" fillId="26" borderId="28" xfId="0" applyNumberFormat="1" applyFill="1" applyBorder="1" applyAlignment="1" applyProtection="1">
      <alignment horizontal="center" vertical="center"/>
      <protection/>
    </xf>
    <xf numFmtId="0" fontId="0" fillId="0" borderId="0" xfId="0" applyAlignment="1">
      <alignment vertical="center"/>
    </xf>
    <xf numFmtId="1" fontId="12" fillId="23" borderId="29" xfId="0" applyNumberFormat="1" applyFont="1" applyFill="1" applyBorder="1" applyAlignment="1">
      <alignment vertical="center"/>
    </xf>
    <xf numFmtId="1" fontId="12" fillId="23" borderId="30" xfId="0" applyNumberFormat="1" applyFont="1" applyFill="1" applyBorder="1" applyAlignment="1">
      <alignment vertical="center"/>
    </xf>
    <xf numFmtId="1" fontId="12" fillId="0" borderId="29" xfId="0" applyNumberFormat="1" applyFont="1" applyFill="1" applyBorder="1" applyAlignment="1">
      <alignment vertical="center"/>
    </xf>
    <xf numFmtId="0" fontId="12" fillId="23" borderId="31" xfId="0" applyFont="1" applyFill="1" applyBorder="1" applyAlignment="1">
      <alignment horizontal="center" vertical="center"/>
    </xf>
    <xf numFmtId="1" fontId="12" fillId="0" borderId="32" xfId="0" applyNumberFormat="1" applyFont="1" applyBorder="1" applyAlignment="1">
      <alignment vertical="center"/>
    </xf>
    <xf numFmtId="1" fontId="12" fillId="12" borderId="33" xfId="0" applyNumberFormat="1" applyFont="1" applyFill="1" applyBorder="1" applyAlignment="1">
      <alignment vertical="center"/>
    </xf>
    <xf numFmtId="1" fontId="12" fillId="24" borderId="33" xfId="0" applyNumberFormat="1" applyFont="1" applyFill="1" applyBorder="1" applyAlignment="1">
      <alignment vertical="center"/>
    </xf>
    <xf numFmtId="1" fontId="12" fillId="24" borderId="34" xfId="0" applyNumberFormat="1" applyFont="1" applyFill="1" applyBorder="1" applyAlignment="1">
      <alignment vertical="center"/>
    </xf>
    <xf numFmtId="1" fontId="21" fillId="27" borderId="29" xfId="0" applyNumberFormat="1" applyFont="1" applyFill="1" applyBorder="1" applyAlignment="1">
      <alignment vertical="center"/>
    </xf>
    <xf numFmtId="1" fontId="21" fillId="27" borderId="35" xfId="0" applyNumberFormat="1" applyFont="1" applyFill="1" applyBorder="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textRotation="90"/>
      <protection/>
    </xf>
    <xf numFmtId="0" fontId="18" fillId="23" borderId="36" xfId="0" applyNumberFormat="1" applyFont="1" applyFill="1" applyBorder="1" applyAlignment="1" applyProtection="1">
      <alignment horizontal="center" vertical="center"/>
      <protection/>
    </xf>
    <xf numFmtId="0" fontId="12" fillId="23" borderId="36" xfId="0" applyFont="1" applyFill="1" applyBorder="1" applyAlignment="1">
      <alignment horizontal="center" vertical="center"/>
    </xf>
    <xf numFmtId="1" fontId="0" fillId="0" borderId="37" xfId="0" applyNumberFormat="1" applyBorder="1" applyAlignment="1">
      <alignment vertical="center"/>
    </xf>
    <xf numFmtId="1" fontId="0" fillId="8" borderId="37" xfId="0" applyNumberFormat="1" applyFill="1" applyBorder="1" applyAlignment="1">
      <alignment vertical="center"/>
    </xf>
    <xf numFmtId="1" fontId="0" fillId="24" borderId="11" xfId="0" applyNumberFormat="1" applyFill="1" applyBorder="1" applyAlignment="1">
      <alignment vertical="center"/>
    </xf>
    <xf numFmtId="1" fontId="0" fillId="24" borderId="38" xfId="0" applyNumberFormat="1" applyFill="1" applyBorder="1" applyAlignment="1">
      <alignment vertical="center"/>
    </xf>
    <xf numFmtId="1" fontId="0" fillId="23" borderId="39" xfId="0" applyNumberFormat="1" applyFill="1" applyBorder="1" applyAlignment="1">
      <alignment vertical="center"/>
    </xf>
    <xf numFmtId="1" fontId="0" fillId="23" borderId="11" xfId="0" applyNumberFormat="1" applyFill="1" applyBorder="1" applyAlignment="1">
      <alignment vertical="center"/>
    </xf>
    <xf numFmtId="1" fontId="0" fillId="23" borderId="37" xfId="0" applyNumberFormat="1" applyFill="1" applyBorder="1" applyAlignment="1">
      <alignment vertical="center"/>
    </xf>
    <xf numFmtId="1" fontId="0" fillId="0" borderId="11" xfId="0" applyNumberFormat="1" applyFill="1" applyBorder="1" applyAlignment="1">
      <alignment vertical="center"/>
    </xf>
    <xf numFmtId="1" fontId="0" fillId="23" borderId="40" xfId="0" applyNumberFormat="1" applyFont="1" applyFill="1" applyBorder="1" applyAlignment="1">
      <alignment vertical="center"/>
    </xf>
    <xf numFmtId="1" fontId="21" fillId="27" borderId="11" xfId="0" applyNumberFormat="1" applyFont="1" applyFill="1" applyBorder="1" applyAlignment="1">
      <alignment vertical="center"/>
    </xf>
    <xf numFmtId="1" fontId="0" fillId="24" borderId="11" xfId="0" applyNumberFormat="1" applyFont="1" applyFill="1" applyBorder="1" applyAlignment="1">
      <alignment vertical="center"/>
    </xf>
    <xf numFmtId="0" fontId="12" fillId="23" borderId="41" xfId="0" applyFont="1" applyFill="1" applyBorder="1" applyAlignment="1">
      <alignment horizontal="center" vertical="center"/>
    </xf>
    <xf numFmtId="1" fontId="0" fillId="0" borderId="42" xfId="0" applyNumberFormat="1" applyBorder="1" applyAlignment="1">
      <alignment vertical="center"/>
    </xf>
    <xf numFmtId="1" fontId="0" fillId="8" borderId="42" xfId="0" applyNumberFormat="1" applyFill="1" applyBorder="1" applyAlignment="1">
      <alignment vertical="center"/>
    </xf>
    <xf numFmtId="1" fontId="0" fillId="24" borderId="43" xfId="0" applyNumberFormat="1" applyFill="1" applyBorder="1" applyAlignment="1">
      <alignment vertical="center"/>
    </xf>
    <xf numFmtId="1" fontId="0" fillId="24" borderId="44" xfId="0" applyNumberFormat="1" applyFill="1" applyBorder="1" applyAlignment="1">
      <alignment vertical="center"/>
    </xf>
    <xf numFmtId="1" fontId="0" fillId="0" borderId="43" xfId="0" applyNumberFormat="1" applyFill="1" applyBorder="1" applyAlignment="1">
      <alignment vertical="center"/>
    </xf>
    <xf numFmtId="1" fontId="0" fillId="23" borderId="45" xfId="0" applyNumberFormat="1" applyFont="1" applyFill="1" applyBorder="1" applyAlignment="1">
      <alignment vertical="center"/>
    </xf>
    <xf numFmtId="1" fontId="21" fillId="27" borderId="46" xfId="0" applyNumberFormat="1" applyFont="1" applyFill="1" applyBorder="1" applyAlignment="1">
      <alignment vertical="center"/>
    </xf>
    <xf numFmtId="0" fontId="0" fillId="0" borderId="0" xfId="0" applyAlignment="1">
      <alignment horizontal="center" vertical="center"/>
    </xf>
    <xf numFmtId="0" fontId="0" fillId="24" borderId="0" xfId="0"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3" fillId="27" borderId="49" xfId="0" applyFont="1" applyFill="1" applyBorder="1" applyAlignment="1" applyProtection="1">
      <alignment horizontal="center" vertical="center"/>
      <protection/>
    </xf>
    <xf numFmtId="0" fontId="4" fillId="27" borderId="50" xfId="0" applyFont="1" applyFill="1" applyBorder="1" applyAlignment="1" applyProtection="1">
      <alignment horizontal="center" vertical="center"/>
      <protection/>
    </xf>
    <xf numFmtId="0" fontId="19" fillId="0" borderId="51" xfId="0" applyFont="1" applyFill="1" applyBorder="1" applyAlignment="1" applyProtection="1">
      <alignment vertical="center"/>
      <protection/>
    </xf>
    <xf numFmtId="0" fontId="12" fillId="8" borderId="52" xfId="0" applyFont="1" applyFill="1" applyBorder="1" applyAlignment="1" applyProtection="1">
      <alignment vertical="center"/>
      <protection/>
    </xf>
    <xf numFmtId="0" fontId="17" fillId="27" borderId="0" xfId="0" applyFont="1" applyFill="1" applyBorder="1" applyAlignment="1" applyProtection="1">
      <alignment horizontal="center" vertical="center"/>
      <protection/>
    </xf>
    <xf numFmtId="0" fontId="0" fillId="0" borderId="0" xfId="0" applyAlignment="1">
      <alignment wrapText="1"/>
    </xf>
    <xf numFmtId="0" fontId="0" fillId="0" borderId="0" xfId="0" applyFont="1" applyFill="1" applyAlignment="1">
      <alignment wrapText="1"/>
    </xf>
    <xf numFmtId="0" fontId="0" fillId="0" borderId="0" xfId="0" applyFont="1" applyAlignment="1">
      <alignment wrapText="1"/>
    </xf>
    <xf numFmtId="0" fontId="6" fillId="28" borderId="0" xfId="0" applyFont="1" applyFill="1" applyAlignment="1">
      <alignment wrapText="1"/>
    </xf>
    <xf numFmtId="1" fontId="6" fillId="25" borderId="53" xfId="0" applyNumberFormat="1" applyFont="1" applyFill="1" applyBorder="1" applyAlignment="1" applyProtection="1">
      <alignment horizontal="center" vertical="center" wrapText="1"/>
      <protection/>
    </xf>
    <xf numFmtId="1" fontId="0" fillId="17" borderId="54" xfId="0" applyNumberFormat="1" applyFont="1" applyFill="1" applyBorder="1" applyAlignment="1" applyProtection="1">
      <alignment horizontal="center" vertical="center"/>
      <protection/>
    </xf>
    <xf numFmtId="0" fontId="0" fillId="20" borderId="0" xfId="0" applyFill="1" applyBorder="1" applyAlignment="1" applyProtection="1">
      <alignment horizontal="center"/>
      <protection/>
    </xf>
    <xf numFmtId="0" fontId="0" fillId="20" borderId="0" xfId="0" applyFill="1" applyBorder="1" applyAlignment="1" applyProtection="1">
      <alignment/>
      <protection/>
    </xf>
    <xf numFmtId="0" fontId="3" fillId="8" borderId="55" xfId="0" applyFont="1" applyFill="1" applyBorder="1" applyAlignment="1" applyProtection="1">
      <alignment horizontal="center" vertical="center"/>
      <protection/>
    </xf>
    <xf numFmtId="0" fontId="4" fillId="8" borderId="56" xfId="0" applyFont="1" applyFill="1" applyBorder="1" applyAlignment="1" applyProtection="1">
      <alignment horizontal="center" vertical="center"/>
      <protection/>
    </xf>
    <xf numFmtId="0" fontId="17" fillId="8" borderId="55" xfId="0" applyFont="1" applyFill="1" applyBorder="1" applyAlignment="1" applyProtection="1">
      <alignment horizontal="center" vertical="center"/>
      <protection/>
    </xf>
    <xf numFmtId="0" fontId="0" fillId="0" borderId="0" xfId="0" applyFont="1" applyAlignment="1">
      <alignment vertical="center"/>
    </xf>
    <xf numFmtId="0" fontId="0" fillId="0" borderId="0" xfId="54" applyFill="1">
      <alignment/>
      <protection/>
    </xf>
    <xf numFmtId="0" fontId="0" fillId="0" borderId="0" xfId="54" applyFont="1" applyFill="1">
      <alignment/>
      <protection/>
    </xf>
    <xf numFmtId="0" fontId="0" fillId="8" borderId="11" xfId="0" applyFont="1" applyFill="1" applyBorder="1" applyAlignment="1" applyProtection="1">
      <alignment vertical="center"/>
      <protection/>
    </xf>
    <xf numFmtId="0" fontId="0" fillId="20" borderId="57" xfId="0" applyFill="1" applyBorder="1" applyAlignment="1" applyProtection="1">
      <alignment/>
      <protection/>
    </xf>
    <xf numFmtId="0" fontId="0" fillId="20" borderId="58" xfId="0" applyFill="1" applyBorder="1" applyAlignment="1" applyProtection="1">
      <alignment/>
      <protection/>
    </xf>
    <xf numFmtId="0" fontId="0" fillId="20" borderId="58" xfId="0" applyFill="1" applyBorder="1" applyAlignment="1" applyProtection="1">
      <alignment horizontal="left" vertical="top"/>
      <protection/>
    </xf>
    <xf numFmtId="0" fontId="0" fillId="20" borderId="59" xfId="0" applyFill="1" applyBorder="1" applyAlignment="1" applyProtection="1">
      <alignment/>
      <protection/>
    </xf>
    <xf numFmtId="0" fontId="0" fillId="20" borderId="60" xfId="0" applyFill="1" applyBorder="1" applyAlignment="1" applyProtection="1">
      <alignment/>
      <protection/>
    </xf>
    <xf numFmtId="0" fontId="0" fillId="20" borderId="0" xfId="0" applyFill="1" applyBorder="1" applyAlignment="1" applyProtection="1">
      <alignment horizontal="left" vertical="top"/>
      <protection/>
    </xf>
    <xf numFmtId="0" fontId="0" fillId="20" borderId="61" xfId="0" applyFill="1" applyBorder="1" applyAlignment="1" applyProtection="1">
      <alignment/>
      <protection/>
    </xf>
    <xf numFmtId="0" fontId="0" fillId="20" borderId="62" xfId="0" applyFill="1" applyBorder="1" applyAlignment="1" applyProtection="1">
      <alignment/>
      <protection/>
    </xf>
    <xf numFmtId="0" fontId="14" fillId="20" borderId="0" xfId="0" applyFont="1" applyFill="1" applyBorder="1" applyAlignment="1" applyProtection="1">
      <alignment/>
      <protection/>
    </xf>
    <xf numFmtId="0" fontId="18" fillId="24" borderId="41" xfId="0" applyFont="1" applyFill="1" applyBorder="1" applyAlignment="1" applyProtection="1">
      <alignment horizontal="center" vertical="top"/>
      <protection/>
    </xf>
    <xf numFmtId="0" fontId="18" fillId="24" borderId="63" xfId="0" applyFont="1" applyFill="1" applyBorder="1" applyAlignment="1" applyProtection="1">
      <alignment horizontal="center" vertical="top"/>
      <protection/>
    </xf>
    <xf numFmtId="0" fontId="18" fillId="24" borderId="64" xfId="0" applyFont="1" applyFill="1" applyBorder="1" applyAlignment="1" applyProtection="1">
      <alignment horizontal="center" vertical="top"/>
      <protection/>
    </xf>
    <xf numFmtId="0" fontId="18" fillId="20" borderId="0" xfId="0" applyFont="1" applyFill="1" applyBorder="1" applyAlignment="1" applyProtection="1">
      <alignment horizontal="center"/>
      <protection/>
    </xf>
    <xf numFmtId="0" fontId="18" fillId="24" borderId="41" xfId="0" applyFont="1" applyFill="1" applyBorder="1" applyAlignment="1" applyProtection="1">
      <alignment horizontal="center" vertical="top" wrapText="1"/>
      <protection/>
    </xf>
    <xf numFmtId="0" fontId="18" fillId="24" borderId="63" xfId="0" applyFont="1" applyFill="1" applyBorder="1" applyAlignment="1" applyProtection="1">
      <alignment horizontal="center" vertical="top" wrapText="1"/>
      <protection/>
    </xf>
    <xf numFmtId="0" fontId="26" fillId="24" borderId="65" xfId="0" applyFont="1" applyFill="1" applyBorder="1" applyAlignment="1" applyProtection="1">
      <alignment horizontal="center" vertical="center"/>
      <protection locked="0"/>
    </xf>
    <xf numFmtId="0" fontId="26" fillId="24" borderId="66" xfId="0" applyFont="1" applyFill="1" applyBorder="1" applyAlignment="1" applyProtection="1">
      <alignment horizontal="center" vertical="center"/>
      <protection locked="0"/>
    </xf>
    <xf numFmtId="0" fontId="26" fillId="24" borderId="67" xfId="0" applyFont="1" applyFill="1" applyBorder="1" applyAlignment="1" applyProtection="1">
      <alignment horizontal="center" vertical="center"/>
      <protection locked="0"/>
    </xf>
    <xf numFmtId="0" fontId="18" fillId="20" borderId="0" xfId="0" applyFont="1" applyFill="1" applyBorder="1" applyAlignment="1" applyProtection="1">
      <alignment/>
      <protection/>
    </xf>
    <xf numFmtId="0" fontId="7" fillId="20" borderId="0" xfId="0" applyFont="1" applyFill="1" applyBorder="1" applyAlignment="1" applyProtection="1">
      <alignment/>
      <protection/>
    </xf>
    <xf numFmtId="0" fontId="18" fillId="20" borderId="60" xfId="0" applyFont="1" applyFill="1" applyBorder="1" applyAlignment="1" applyProtection="1">
      <alignment/>
      <protection/>
    </xf>
    <xf numFmtId="0" fontId="18" fillId="20" borderId="61" xfId="0" applyFont="1" applyFill="1" applyBorder="1" applyAlignment="1" applyProtection="1">
      <alignment/>
      <protection/>
    </xf>
    <xf numFmtId="0" fontId="18" fillId="0" borderId="0" xfId="0" applyFont="1" applyBorder="1" applyAlignment="1" applyProtection="1">
      <alignment wrapText="1"/>
      <protection/>
    </xf>
    <xf numFmtId="0" fontId="18" fillId="0" borderId="0" xfId="0" applyFont="1" applyBorder="1" applyAlignment="1" applyProtection="1">
      <alignment/>
      <protection/>
    </xf>
    <xf numFmtId="0" fontId="0" fillId="20" borderId="68" xfId="0" applyFill="1" applyBorder="1" applyAlignment="1" applyProtection="1">
      <alignment/>
      <protection/>
    </xf>
    <xf numFmtId="0" fontId="0" fillId="0" borderId="11" xfId="0" applyFont="1" applyFill="1" applyBorder="1" applyAlignment="1" applyProtection="1">
      <alignment vertical="center"/>
      <protection/>
    </xf>
    <xf numFmtId="0" fontId="6" fillId="27" borderId="0" xfId="0" applyFont="1" applyFill="1" applyAlignment="1">
      <alignment wrapText="1"/>
    </xf>
    <xf numFmtId="0" fontId="6" fillId="27" borderId="0" xfId="0" applyFont="1" applyFill="1" applyAlignment="1">
      <alignment wrapText="1"/>
    </xf>
    <xf numFmtId="0" fontId="0" fillId="24" borderId="11" xfId="0" applyFont="1" applyFill="1" applyBorder="1" applyAlignment="1" applyProtection="1">
      <alignment vertical="center"/>
      <protection/>
    </xf>
    <xf numFmtId="0" fontId="0" fillId="8" borderId="11" xfId="0" applyFont="1" applyFill="1" applyBorder="1" applyAlignment="1" applyProtection="1">
      <alignment horizontal="right" vertical="center"/>
      <protection locked="0"/>
    </xf>
    <xf numFmtId="0" fontId="0" fillId="8" borderId="18" xfId="0" applyFont="1" applyFill="1" applyBorder="1" applyAlignment="1" applyProtection="1">
      <alignment horizontal="right" vertical="center"/>
      <protection locked="0"/>
    </xf>
    <xf numFmtId="0" fontId="0" fillId="8" borderId="40" xfId="0" applyFont="1" applyFill="1" applyBorder="1" applyAlignment="1" applyProtection="1">
      <alignment horizontal="left" vertical="center"/>
      <protection locked="0"/>
    </xf>
    <xf numFmtId="0" fontId="0" fillId="8" borderId="39"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center"/>
      <protection locked="0"/>
    </xf>
    <xf numFmtId="0" fontId="12" fillId="8" borderId="70" xfId="0" applyFont="1" applyFill="1" applyBorder="1" applyAlignment="1" applyProtection="1">
      <alignment horizontal="center" vertical="center" textRotation="90"/>
      <protection/>
    </xf>
    <xf numFmtId="0" fontId="12" fillId="24" borderId="71" xfId="0" applyFont="1" applyFill="1" applyBorder="1" applyAlignment="1" applyProtection="1">
      <alignment horizontal="center" vertical="center"/>
      <protection/>
    </xf>
    <xf numFmtId="0" fontId="12" fillId="8" borderId="40" xfId="0" applyFont="1" applyFill="1" applyBorder="1" applyAlignment="1" applyProtection="1">
      <alignment horizontal="center" vertical="center" textRotation="90"/>
      <protection/>
    </xf>
    <xf numFmtId="0" fontId="12" fillId="8" borderId="39" xfId="0" applyFont="1" applyFill="1" applyBorder="1" applyAlignment="1" applyProtection="1">
      <alignment horizontal="center" vertical="center" textRotation="90"/>
      <protection/>
    </xf>
    <xf numFmtId="0" fontId="12" fillId="8" borderId="37" xfId="0" applyFont="1" applyFill="1" applyBorder="1" applyAlignment="1" applyProtection="1">
      <alignment horizontal="center" vertical="center" textRotation="90"/>
      <protection/>
    </xf>
    <xf numFmtId="0" fontId="0" fillId="0" borderId="11" xfId="0" applyFont="1" applyFill="1" applyBorder="1" applyAlignment="1" applyProtection="1">
      <alignment horizontal="left" vertical="center"/>
      <protection/>
    </xf>
    <xf numFmtId="0" fontId="16" fillId="8" borderId="72" xfId="0" applyFont="1" applyFill="1" applyBorder="1" applyAlignment="1" applyProtection="1">
      <alignment horizontal="center" vertical="center" textRotation="180"/>
      <protection locked="0"/>
    </xf>
    <xf numFmtId="0" fontId="16" fillId="8" borderId="73" xfId="0" applyFont="1" applyFill="1" applyBorder="1" applyAlignment="1" applyProtection="1">
      <alignment horizontal="center" vertical="center" textRotation="180"/>
      <protection locked="0"/>
    </xf>
    <xf numFmtId="0" fontId="16" fillId="8" borderId="74" xfId="0" applyFont="1" applyFill="1" applyBorder="1" applyAlignment="1" applyProtection="1">
      <alignment horizontal="center" vertical="center" textRotation="180"/>
      <protection locked="0"/>
    </xf>
    <xf numFmtId="0" fontId="12" fillId="24" borderId="11" xfId="0" applyFont="1" applyFill="1" applyBorder="1" applyAlignment="1" applyProtection="1">
      <alignment horizontal="center" vertical="center" textRotation="90"/>
      <protection/>
    </xf>
    <xf numFmtId="0" fontId="12" fillId="24" borderId="70" xfId="0" applyFont="1" applyFill="1" applyBorder="1" applyAlignment="1" applyProtection="1">
      <alignment horizontal="center" vertical="center" textRotation="90"/>
      <protection/>
    </xf>
    <xf numFmtId="0" fontId="12" fillId="24" borderId="75" xfId="0" applyFont="1" applyFill="1" applyBorder="1" applyAlignment="1" applyProtection="1">
      <alignment horizontal="center" vertical="center"/>
      <protection/>
    </xf>
    <xf numFmtId="0" fontId="12" fillId="24" borderId="76" xfId="0" applyFont="1" applyFill="1" applyBorder="1" applyAlignment="1" applyProtection="1">
      <alignment horizontal="center" vertical="center"/>
      <protection/>
    </xf>
    <xf numFmtId="0" fontId="12" fillId="8" borderId="75" xfId="0" applyFont="1" applyFill="1" applyBorder="1" applyAlignment="1" applyProtection="1">
      <alignment horizontal="center" vertical="center"/>
      <protection/>
    </xf>
    <xf numFmtId="0" fontId="12" fillId="8" borderId="76" xfId="0" applyFont="1" applyFill="1" applyBorder="1" applyAlignment="1" applyProtection="1">
      <alignment horizontal="center" vertical="center"/>
      <protection/>
    </xf>
    <xf numFmtId="0" fontId="12" fillId="8" borderId="71" xfId="0" applyFont="1" applyFill="1" applyBorder="1" applyAlignment="1" applyProtection="1">
      <alignment horizontal="center" vertical="center"/>
      <protection/>
    </xf>
    <xf numFmtId="0" fontId="12" fillId="24" borderId="77" xfId="0" applyFont="1" applyFill="1" applyBorder="1" applyAlignment="1" applyProtection="1">
      <alignment horizontal="center" vertical="center"/>
      <protection/>
    </xf>
    <xf numFmtId="0" fontId="12" fillId="24" borderId="78" xfId="0" applyFont="1" applyFill="1" applyBorder="1" applyAlignment="1" applyProtection="1">
      <alignment horizontal="center" vertical="center"/>
      <protection/>
    </xf>
    <xf numFmtId="0" fontId="12" fillId="24" borderId="79" xfId="0" applyFont="1" applyFill="1" applyBorder="1" applyAlignment="1" applyProtection="1">
      <alignment horizontal="center" vertical="center"/>
      <protection/>
    </xf>
    <xf numFmtId="0" fontId="12" fillId="24" borderId="80" xfId="0" applyFont="1" applyFill="1" applyBorder="1" applyAlignment="1" applyProtection="1">
      <alignment horizontal="center" vertical="center"/>
      <protection/>
    </xf>
    <xf numFmtId="0" fontId="12" fillId="8" borderId="11" xfId="0" applyFont="1" applyFill="1" applyBorder="1" applyAlignment="1" applyProtection="1">
      <alignment horizontal="center" vertical="center" textRotation="90"/>
      <protection/>
    </xf>
    <xf numFmtId="0" fontId="16" fillId="0" borderId="81" xfId="0" applyFont="1" applyFill="1" applyBorder="1" applyAlignment="1" applyProtection="1">
      <alignment horizontal="center" vertical="center" textRotation="180"/>
      <protection locked="0"/>
    </xf>
    <xf numFmtId="0" fontId="16" fillId="0" borderId="82" xfId="0" applyFont="1" applyFill="1" applyBorder="1" applyAlignment="1" applyProtection="1">
      <alignment horizontal="center" vertical="center" textRotation="180"/>
      <protection locked="0"/>
    </xf>
    <xf numFmtId="0" fontId="16" fillId="0" borderId="83" xfId="0" applyFont="1" applyFill="1" applyBorder="1" applyAlignment="1" applyProtection="1">
      <alignment horizontal="center" vertical="center" textRotation="180"/>
      <protection locked="0"/>
    </xf>
    <xf numFmtId="180" fontId="12" fillId="8" borderId="84" xfId="0" applyNumberFormat="1" applyFont="1" applyFill="1" applyBorder="1" applyAlignment="1" applyProtection="1">
      <alignment horizontal="center"/>
      <protection/>
    </xf>
    <xf numFmtId="180" fontId="12" fillId="8" borderId="55" xfId="0" applyNumberFormat="1" applyFont="1" applyFill="1" applyBorder="1" applyAlignment="1" applyProtection="1">
      <alignment horizontal="center"/>
      <protection/>
    </xf>
    <xf numFmtId="49" fontId="13" fillId="8" borderId="85" xfId="0" applyNumberFormat="1" applyFont="1" applyFill="1" applyBorder="1" applyAlignment="1" applyProtection="1">
      <alignment horizontal="center" vertical="center" textRotation="90"/>
      <protection/>
    </xf>
    <xf numFmtId="49" fontId="13" fillId="8" borderId="86" xfId="0" applyNumberFormat="1" applyFont="1" applyFill="1" applyBorder="1" applyAlignment="1" applyProtection="1">
      <alignment horizontal="center" vertical="center" textRotation="90"/>
      <protection/>
    </xf>
    <xf numFmtId="49" fontId="13" fillId="8" borderId="87" xfId="0" applyNumberFormat="1" applyFont="1" applyFill="1" applyBorder="1" applyAlignment="1" applyProtection="1">
      <alignment horizontal="center" vertical="center" textRotation="90"/>
      <protection/>
    </xf>
    <xf numFmtId="49" fontId="13" fillId="8" borderId="49" xfId="0" applyNumberFormat="1" applyFont="1" applyFill="1" applyBorder="1" applyAlignment="1" applyProtection="1">
      <alignment horizontal="center" vertical="center" textRotation="90"/>
      <protection/>
    </xf>
    <xf numFmtId="0" fontId="12" fillId="24" borderId="88" xfId="0" applyFont="1" applyFill="1" applyBorder="1" applyAlignment="1" applyProtection="1">
      <alignment horizontal="left" vertical="center" textRotation="90" wrapText="1"/>
      <protection/>
    </xf>
    <xf numFmtId="0" fontId="0" fillId="24" borderId="89" xfId="0" applyFont="1" applyFill="1" applyBorder="1" applyAlignment="1" applyProtection="1">
      <alignment/>
      <protection/>
    </xf>
    <xf numFmtId="0" fontId="0" fillId="0" borderId="4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center"/>
      <protection locked="0"/>
    </xf>
    <xf numFmtId="0" fontId="0" fillId="0" borderId="9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protection locked="0"/>
    </xf>
    <xf numFmtId="0" fontId="0" fillId="0" borderId="92" xfId="0" applyFont="1" applyFill="1" applyBorder="1" applyAlignment="1" applyProtection="1">
      <alignment horizontal="left" vertical="center"/>
      <protection locked="0"/>
    </xf>
    <xf numFmtId="0" fontId="5" fillId="8" borderId="93" xfId="0" applyFont="1" applyFill="1" applyBorder="1" applyAlignment="1" applyProtection="1">
      <alignment horizontal="center" vertical="center"/>
      <protection/>
    </xf>
    <xf numFmtId="0" fontId="5" fillId="8" borderId="15" xfId="0" applyFont="1" applyFill="1" applyBorder="1" applyAlignment="1" applyProtection="1">
      <alignment horizontal="center" vertical="center"/>
      <protection/>
    </xf>
    <xf numFmtId="0" fontId="12" fillId="24" borderId="94" xfId="0" applyFont="1" applyFill="1" applyBorder="1" applyAlignment="1" applyProtection="1">
      <alignment horizontal="center" vertical="center" textRotation="90" wrapText="1"/>
      <protection/>
    </xf>
    <xf numFmtId="0" fontId="12" fillId="24" borderId="95" xfId="0" applyFont="1" applyFill="1" applyBorder="1" applyAlignment="1" applyProtection="1">
      <alignment horizontal="center" vertical="center" textRotation="90" wrapText="1"/>
      <protection/>
    </xf>
    <xf numFmtId="0" fontId="12" fillId="24" borderId="96" xfId="0" applyFont="1" applyFill="1" applyBorder="1" applyAlignment="1" applyProtection="1">
      <alignment horizontal="center" vertical="center" textRotation="90" wrapText="1"/>
      <protection/>
    </xf>
    <xf numFmtId="0" fontId="12" fillId="8" borderId="72" xfId="0" applyFont="1" applyFill="1" applyBorder="1" applyAlignment="1" applyProtection="1">
      <alignment horizontal="center" vertical="center" textRotation="90"/>
      <protection/>
    </xf>
    <xf numFmtId="0" fontId="12" fillId="8" borderId="73" xfId="0" applyFont="1" applyFill="1" applyBorder="1" applyAlignment="1" applyProtection="1">
      <alignment horizontal="center" vertical="center" textRotation="90"/>
      <protection/>
    </xf>
    <xf numFmtId="0" fontId="12" fillId="8" borderId="97" xfId="0" applyFont="1" applyFill="1" applyBorder="1" applyAlignment="1" applyProtection="1">
      <alignment horizontal="center" vertical="center" textRotation="90"/>
      <protection/>
    </xf>
    <xf numFmtId="0" fontId="12" fillId="24" borderId="98" xfId="0" applyFont="1" applyFill="1" applyBorder="1" applyAlignment="1" applyProtection="1">
      <alignment horizontal="center" vertical="center" textRotation="90" wrapText="1"/>
      <protection/>
    </xf>
    <xf numFmtId="0" fontId="0" fillId="24" borderId="0" xfId="0" applyFont="1" applyFill="1" applyAlignment="1" applyProtection="1">
      <alignment/>
      <protection/>
    </xf>
    <xf numFmtId="0" fontId="0" fillId="24" borderId="99" xfId="0" applyFont="1" applyFill="1" applyBorder="1" applyAlignment="1" applyProtection="1">
      <alignment/>
      <protection/>
    </xf>
    <xf numFmtId="0" fontId="0" fillId="24" borderId="100" xfId="0" applyFont="1" applyFill="1" applyBorder="1" applyAlignment="1" applyProtection="1">
      <alignment/>
      <protection/>
    </xf>
    <xf numFmtId="0" fontId="0" fillId="8" borderId="40" xfId="0" applyFont="1" applyFill="1" applyBorder="1" applyAlignment="1" applyProtection="1">
      <alignment horizontal="left" vertical="center"/>
      <protection locked="0"/>
    </xf>
    <xf numFmtId="0" fontId="0" fillId="8" borderId="39"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protection locked="0"/>
    </xf>
    <xf numFmtId="0" fontId="0" fillId="0" borderId="90"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textRotation="180"/>
      <protection/>
    </xf>
    <xf numFmtId="0" fontId="16" fillId="0" borderId="82" xfId="0" applyFont="1" applyFill="1" applyBorder="1" applyAlignment="1" applyProtection="1">
      <alignment horizontal="center" vertical="center" textRotation="180"/>
      <protection/>
    </xf>
    <xf numFmtId="0" fontId="16" fillId="0" borderId="83" xfId="0" applyFont="1" applyFill="1" applyBorder="1" applyAlignment="1" applyProtection="1">
      <alignment horizontal="center" vertical="center" textRotation="180"/>
      <protection/>
    </xf>
    <xf numFmtId="0" fontId="16" fillId="8" borderId="72" xfId="0" applyFont="1" applyFill="1" applyBorder="1" applyAlignment="1" applyProtection="1">
      <alignment horizontal="center" vertical="center" textRotation="180"/>
      <protection/>
    </xf>
    <xf numFmtId="0" fontId="16" fillId="8" borderId="73" xfId="0" applyFont="1" applyFill="1" applyBorder="1" applyAlignment="1" applyProtection="1">
      <alignment horizontal="center" vertical="center" textRotation="180"/>
      <protection/>
    </xf>
    <xf numFmtId="0" fontId="16" fillId="8" borderId="74" xfId="0" applyFont="1" applyFill="1" applyBorder="1" applyAlignment="1" applyProtection="1">
      <alignment horizontal="center" vertical="center" textRotation="180"/>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69" xfId="0" applyFont="1" applyFill="1" applyBorder="1" applyAlignment="1" applyProtection="1">
      <alignment horizontal="left" vertical="center"/>
      <protection/>
    </xf>
    <xf numFmtId="0" fontId="0" fillId="8" borderId="90" xfId="0" applyFont="1" applyFill="1" applyBorder="1" applyAlignment="1" applyProtection="1">
      <alignment horizontal="left" vertical="center"/>
      <protection locked="0"/>
    </xf>
    <xf numFmtId="0" fontId="0" fillId="8" borderId="91" xfId="0" applyFont="1" applyFill="1" applyBorder="1" applyAlignment="1" applyProtection="1">
      <alignment horizontal="left" vertical="center"/>
      <protection locked="0"/>
    </xf>
    <xf numFmtId="0" fontId="0" fillId="8" borderId="92" xfId="0" applyFont="1" applyFill="1" applyBorder="1" applyAlignment="1" applyProtection="1">
      <alignment horizontal="left" vertical="center"/>
      <protection locked="0"/>
    </xf>
    <xf numFmtId="0" fontId="0" fillId="8" borderId="40" xfId="0" applyFont="1" applyFill="1" applyBorder="1" applyAlignment="1" applyProtection="1">
      <alignment vertical="center"/>
      <protection locked="0"/>
    </xf>
    <xf numFmtId="0" fontId="0" fillId="8" borderId="39" xfId="0" applyFont="1" applyFill="1" applyBorder="1" applyAlignment="1" applyProtection="1">
      <alignment vertical="center"/>
      <protection locked="0"/>
    </xf>
    <xf numFmtId="0" fontId="0" fillId="8" borderId="69"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0" fillId="0" borderId="69" xfId="0" applyFont="1" applyFill="1" applyBorder="1" applyAlignment="1" applyProtection="1">
      <alignment vertical="center"/>
      <protection locked="0"/>
    </xf>
    <xf numFmtId="0" fontId="21" fillId="27" borderId="101" xfId="0" applyFont="1" applyFill="1" applyBorder="1" applyAlignment="1" applyProtection="1">
      <alignment horizontal="center" vertical="center" textRotation="90" wrapText="1"/>
      <protection/>
    </xf>
    <xf numFmtId="0" fontId="21" fillId="27" borderId="102" xfId="0" applyFont="1" applyFill="1" applyBorder="1" applyAlignment="1" applyProtection="1">
      <alignment horizontal="center" vertical="center" textRotation="90" wrapText="1"/>
      <protection/>
    </xf>
    <xf numFmtId="0" fontId="21" fillId="27" borderId="103" xfId="0" applyFont="1" applyFill="1" applyBorder="1" applyAlignment="1" applyProtection="1">
      <alignment horizontal="center" vertical="center" textRotation="90" wrapText="1"/>
      <protection/>
    </xf>
    <xf numFmtId="0" fontId="12" fillId="0" borderId="77" xfId="0" applyFont="1" applyFill="1" applyBorder="1" applyAlignment="1" applyProtection="1">
      <alignment horizontal="center" vertical="center" textRotation="90" wrapText="1"/>
      <protection/>
    </xf>
    <xf numFmtId="0" fontId="12" fillId="0" borderId="11" xfId="0" applyFont="1" applyFill="1" applyBorder="1" applyAlignment="1" applyProtection="1">
      <alignment horizontal="center" vertical="center" textRotation="90" wrapText="1"/>
      <protection/>
    </xf>
    <xf numFmtId="0" fontId="12" fillId="23" borderId="75" xfId="0" applyFont="1" applyFill="1" applyBorder="1" applyAlignment="1" applyProtection="1">
      <alignment horizontal="center" vertical="center" textRotation="90" wrapText="1"/>
      <protection/>
    </xf>
    <xf numFmtId="0" fontId="12" fillId="23" borderId="40" xfId="0" applyFont="1" applyFill="1" applyBorder="1" applyAlignment="1" applyProtection="1">
      <alignment horizontal="center" vertical="center" textRotation="90" wrapText="1"/>
      <protection/>
    </xf>
    <xf numFmtId="0" fontId="12" fillId="8" borderId="43" xfId="0" applyFont="1" applyFill="1" applyBorder="1" applyAlignment="1" applyProtection="1">
      <alignment horizontal="center" vertical="center" textRotation="90"/>
      <protection/>
    </xf>
    <xf numFmtId="0" fontId="12" fillId="27" borderId="77" xfId="0" applyFont="1" applyFill="1" applyBorder="1" applyAlignment="1" applyProtection="1">
      <alignment horizontal="center" vertical="center" textRotation="90" wrapText="1"/>
      <protection/>
    </xf>
    <xf numFmtId="0" fontId="12" fillId="27" borderId="11" xfId="0" applyFont="1" applyFill="1" applyBorder="1" applyAlignment="1" applyProtection="1">
      <alignment horizontal="center" vertical="center" textRotation="90" wrapText="1"/>
      <protection/>
    </xf>
    <xf numFmtId="0" fontId="12" fillId="23" borderId="77" xfId="0" applyFont="1" applyFill="1" applyBorder="1" applyAlignment="1" applyProtection="1">
      <alignment horizontal="center" vertical="center" textRotation="90" wrapText="1"/>
      <protection/>
    </xf>
    <xf numFmtId="0" fontId="12" fillId="23" borderId="11" xfId="0" applyFont="1" applyFill="1" applyBorder="1" applyAlignment="1" applyProtection="1">
      <alignment horizontal="center" vertical="center" textRotation="90" wrapText="1"/>
      <protection/>
    </xf>
    <xf numFmtId="0" fontId="12" fillId="23" borderId="71" xfId="0" applyFont="1" applyFill="1" applyBorder="1" applyAlignment="1" applyProtection="1">
      <alignment horizontal="center" vertical="center" textRotation="90" wrapText="1"/>
      <protection/>
    </xf>
    <xf numFmtId="0" fontId="12" fillId="23" borderId="37" xfId="0" applyFont="1" applyFill="1" applyBorder="1" applyAlignment="1" applyProtection="1">
      <alignment horizontal="center" vertical="center" textRotation="90" wrapText="1"/>
      <protection/>
    </xf>
    <xf numFmtId="0" fontId="12" fillId="23" borderId="104" xfId="0" applyFont="1" applyFill="1" applyBorder="1" applyAlignment="1" applyProtection="1">
      <alignment horizontal="center" vertical="center" textRotation="90" wrapText="1"/>
      <protection/>
    </xf>
    <xf numFmtId="0" fontId="12" fillId="23" borderId="10" xfId="0" applyFont="1" applyFill="1" applyBorder="1" applyAlignment="1" applyProtection="1">
      <alignment horizontal="center" vertical="center" textRotation="90" wrapText="1"/>
      <protection/>
    </xf>
    <xf numFmtId="0" fontId="12" fillId="24" borderId="58" xfId="0" applyFont="1" applyFill="1" applyBorder="1" applyAlignment="1" applyProtection="1">
      <alignment horizontal="center" vertical="center" textRotation="90"/>
      <protection/>
    </xf>
    <xf numFmtId="0" fontId="12" fillId="24" borderId="105" xfId="0" applyFont="1" applyFill="1" applyBorder="1" applyAlignment="1" applyProtection="1">
      <alignment horizontal="center" vertical="center" textRotation="90"/>
      <protection/>
    </xf>
    <xf numFmtId="0" fontId="12" fillId="24" borderId="106" xfId="0" applyFont="1" applyFill="1" applyBorder="1" applyAlignment="1" applyProtection="1">
      <alignment horizontal="center" vertical="center" textRotation="90"/>
      <protection/>
    </xf>
    <xf numFmtId="0" fontId="12" fillId="24" borderId="107" xfId="0" applyFont="1" applyFill="1" applyBorder="1" applyAlignment="1" applyProtection="1">
      <alignment horizontal="center" vertical="center" textRotation="90"/>
      <protection/>
    </xf>
    <xf numFmtId="0" fontId="20" fillId="23" borderId="57" xfId="0" applyNumberFormat="1" applyFont="1" applyFill="1" applyBorder="1" applyAlignment="1" applyProtection="1">
      <alignment horizontal="center" vertical="center" textRotation="90" wrapText="1"/>
      <protection/>
    </xf>
    <xf numFmtId="0" fontId="20" fillId="23" borderId="108" xfId="0" applyNumberFormat="1" applyFont="1" applyFill="1" applyBorder="1" applyAlignment="1" applyProtection="1">
      <alignment horizontal="center" vertical="center" textRotation="90" wrapText="1"/>
      <protection/>
    </xf>
    <xf numFmtId="0" fontId="18" fillId="12" borderId="109" xfId="0" applyFont="1" applyFill="1" applyBorder="1" applyAlignment="1" applyProtection="1">
      <alignment horizontal="center" vertical="center"/>
      <protection/>
    </xf>
    <xf numFmtId="0" fontId="18" fillId="12" borderId="110" xfId="0" applyFont="1" applyFill="1" applyBorder="1" applyAlignment="1" applyProtection="1">
      <alignment horizontal="center" vertical="center"/>
      <protection/>
    </xf>
    <xf numFmtId="0" fontId="18" fillId="12" borderId="111" xfId="0" applyFont="1" applyFill="1" applyBorder="1" applyAlignment="1" applyProtection="1">
      <alignment horizontal="center" vertical="center"/>
      <protection/>
    </xf>
    <xf numFmtId="0" fontId="12" fillId="24" borderId="52" xfId="0" applyFont="1" applyFill="1" applyBorder="1" applyAlignment="1" applyProtection="1">
      <alignment horizontal="center" vertical="center"/>
      <protection/>
    </xf>
    <xf numFmtId="0" fontId="12" fillId="12" borderId="5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textRotation="90"/>
      <protection/>
    </xf>
    <xf numFmtId="0" fontId="12" fillId="0" borderId="42" xfId="0" applyFont="1" applyFill="1" applyBorder="1" applyAlignment="1" applyProtection="1">
      <alignment horizontal="center" vertical="center" textRotation="90"/>
      <protection/>
    </xf>
    <xf numFmtId="0" fontId="12" fillId="12" borderId="43" xfId="0" applyFont="1" applyFill="1" applyBorder="1" applyAlignment="1" applyProtection="1">
      <alignment horizontal="center" vertical="center" textRotation="90"/>
      <protection/>
    </xf>
    <xf numFmtId="0" fontId="12" fillId="12" borderId="18" xfId="0" applyFont="1" applyFill="1" applyBorder="1" applyAlignment="1" applyProtection="1">
      <alignment horizontal="center" vertical="center" textRotation="90"/>
      <protection/>
    </xf>
    <xf numFmtId="0" fontId="12" fillId="0" borderId="112" xfId="0" applyFont="1" applyFill="1" applyBorder="1" applyAlignment="1" applyProtection="1">
      <alignment horizontal="center" vertical="center" textRotation="90"/>
      <protection/>
    </xf>
    <xf numFmtId="0" fontId="12" fillId="24" borderId="43" xfId="0" applyFont="1" applyFill="1" applyBorder="1" applyAlignment="1" applyProtection="1">
      <alignment horizontal="center" vertical="center" textRotation="90"/>
      <protection/>
    </xf>
    <xf numFmtId="0" fontId="12" fillId="12" borderId="11" xfId="0" applyFont="1" applyFill="1" applyBorder="1" applyAlignment="1" applyProtection="1">
      <alignment horizontal="center" vertical="center" textRotation="90"/>
      <protection/>
    </xf>
    <xf numFmtId="0" fontId="24" fillId="0" borderId="113" xfId="0" applyFont="1" applyBorder="1" applyAlignment="1" applyProtection="1">
      <alignment horizontal="center" vertical="top"/>
      <protection/>
    </xf>
    <xf numFmtId="0" fontId="24" fillId="0" borderId="114" xfId="0" applyFont="1" applyBorder="1" applyAlignment="1" applyProtection="1">
      <alignment horizontal="center" vertical="top"/>
      <protection/>
    </xf>
    <xf numFmtId="0" fontId="24" fillId="0" borderId="115" xfId="0" applyFont="1" applyBorder="1" applyAlignment="1" applyProtection="1">
      <alignment horizontal="center" vertical="top"/>
      <protection/>
    </xf>
    <xf numFmtId="0" fontId="18" fillId="24" borderId="57" xfId="0" applyFont="1" applyFill="1" applyBorder="1" applyAlignment="1" applyProtection="1">
      <alignment horizontal="center"/>
      <protection/>
    </xf>
    <xf numFmtId="0" fontId="18" fillId="24" borderId="58" xfId="0" applyFont="1" applyFill="1" applyBorder="1" applyAlignment="1" applyProtection="1">
      <alignment horizontal="center"/>
      <protection/>
    </xf>
    <xf numFmtId="0" fontId="18" fillId="24" borderId="59" xfId="0" applyFont="1" applyFill="1" applyBorder="1" applyAlignment="1" applyProtection="1">
      <alignment horizontal="center"/>
      <protection/>
    </xf>
    <xf numFmtId="0" fontId="25" fillId="24" borderId="68" xfId="0" applyFont="1" applyFill="1" applyBorder="1" applyAlignment="1" applyProtection="1">
      <alignment horizontal="center" vertical="center" wrapText="1"/>
      <protection locked="0"/>
    </xf>
    <xf numFmtId="0" fontId="25" fillId="24" borderId="62" xfId="0" applyFont="1" applyFill="1" applyBorder="1" applyAlignment="1" applyProtection="1">
      <alignment horizontal="center" vertical="center" wrapText="1"/>
      <protection locked="0"/>
    </xf>
    <xf numFmtId="0" fontId="25" fillId="24" borderId="116" xfId="0" applyFont="1" applyFill="1" applyBorder="1" applyAlignment="1" applyProtection="1">
      <alignment horizontal="center" vertical="center" wrapText="1"/>
      <protection locked="0"/>
    </xf>
    <xf numFmtId="0" fontId="21" fillId="24" borderId="117" xfId="0" applyFont="1" applyFill="1" applyBorder="1" applyAlignment="1" applyProtection="1">
      <alignment horizontal="center"/>
      <protection/>
    </xf>
    <xf numFmtId="0" fontId="21" fillId="24" borderId="118" xfId="0" applyFont="1" applyFill="1" applyBorder="1" applyAlignment="1" applyProtection="1">
      <alignment horizontal="center"/>
      <protection/>
    </xf>
    <xf numFmtId="0" fontId="21" fillId="24" borderId="119" xfId="0" applyFont="1" applyFill="1" applyBorder="1" applyAlignment="1" applyProtection="1">
      <alignment horizontal="center"/>
      <protection/>
    </xf>
    <xf numFmtId="0" fontId="18" fillId="24" borderId="120" xfId="0" applyFont="1" applyFill="1" applyBorder="1" applyAlignment="1" applyProtection="1">
      <alignment horizontal="center" vertical="top" wrapText="1"/>
      <protection/>
    </xf>
    <xf numFmtId="0" fontId="18" fillId="24" borderId="121" xfId="0" applyFont="1" applyFill="1" applyBorder="1" applyAlignment="1" applyProtection="1">
      <alignment horizontal="center" vertical="top" wrapText="1"/>
      <protection/>
    </xf>
    <xf numFmtId="0" fontId="18" fillId="24" borderId="122" xfId="0" applyFont="1" applyFill="1" applyBorder="1" applyAlignment="1" applyProtection="1">
      <alignment horizontal="center" vertical="top" wrapText="1"/>
      <protection/>
    </xf>
    <xf numFmtId="0" fontId="18" fillId="24" borderId="123" xfId="0" applyFont="1" applyFill="1" applyBorder="1" applyAlignment="1" applyProtection="1">
      <alignment horizontal="center" vertical="top" wrapText="1"/>
      <protection/>
    </xf>
    <xf numFmtId="0" fontId="26" fillId="24" borderId="124" xfId="0" applyFont="1" applyFill="1" applyBorder="1" applyAlignment="1" applyProtection="1">
      <alignment horizontal="center" vertical="center"/>
      <protection locked="0"/>
    </xf>
    <xf numFmtId="0" fontId="26" fillId="24" borderId="125" xfId="0" applyFont="1" applyFill="1" applyBorder="1" applyAlignment="1" applyProtection="1">
      <alignment horizontal="center" vertical="center"/>
      <protection locked="0"/>
    </xf>
    <xf numFmtId="0" fontId="26" fillId="24" borderId="62" xfId="0" applyFont="1" applyFill="1" applyBorder="1" applyAlignment="1" applyProtection="1">
      <alignment horizontal="center" vertical="center"/>
      <protection locked="0"/>
    </xf>
    <xf numFmtId="0" fontId="26" fillId="24" borderId="116" xfId="0" applyFont="1" applyFill="1" applyBorder="1" applyAlignment="1" applyProtection="1">
      <alignment horizontal="center" vertical="center"/>
      <protection locked="0"/>
    </xf>
    <xf numFmtId="0" fontId="21" fillId="24" borderId="126" xfId="0" applyFont="1" applyFill="1" applyBorder="1" applyAlignment="1" applyProtection="1">
      <alignment horizontal="center"/>
      <protection/>
    </xf>
    <xf numFmtId="0" fontId="21" fillId="24" borderId="127" xfId="0" applyFont="1" applyFill="1" applyBorder="1" applyAlignment="1" applyProtection="1">
      <alignment horizontal="center"/>
      <protection/>
    </xf>
    <xf numFmtId="0" fontId="21" fillId="24" borderId="128" xfId="0" applyFont="1" applyFill="1" applyBorder="1" applyAlignment="1" applyProtection="1">
      <alignment horizontal="center"/>
      <protection/>
    </xf>
    <xf numFmtId="0" fontId="21" fillId="24" borderId="129" xfId="0" applyFont="1" applyFill="1" applyBorder="1" applyAlignment="1" applyProtection="1">
      <alignment horizontal="center"/>
      <protection/>
    </xf>
    <xf numFmtId="0" fontId="21" fillId="24" borderId="130" xfId="0" applyFont="1" applyFill="1" applyBorder="1" applyAlignment="1" applyProtection="1">
      <alignment horizontal="center"/>
      <protection/>
    </xf>
    <xf numFmtId="0" fontId="26" fillId="0" borderId="131" xfId="0" applyFont="1" applyBorder="1" applyAlignment="1" applyProtection="1">
      <alignment horizontal="center" vertical="center" wrapText="1"/>
      <protection locked="0"/>
    </xf>
    <xf numFmtId="0" fontId="26" fillId="0" borderId="132"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33" xfId="0" applyFont="1" applyFill="1" applyBorder="1" applyAlignment="1" applyProtection="1">
      <alignment horizontal="center" vertical="center" wrapText="1"/>
      <protection locked="0"/>
    </xf>
    <xf numFmtId="0" fontId="26" fillId="0" borderId="134" xfId="0" applyFont="1" applyFill="1" applyBorder="1" applyAlignment="1" applyProtection="1">
      <alignment horizontal="center" vertical="center" wrapText="1"/>
      <protection locked="0"/>
    </xf>
    <xf numFmtId="0" fontId="26" fillId="0" borderId="135" xfId="0" applyFont="1" applyFill="1" applyBorder="1" applyAlignment="1" applyProtection="1">
      <alignment horizontal="center" vertical="center" wrapText="1"/>
      <protection locked="0"/>
    </xf>
    <xf numFmtId="0" fontId="18" fillId="24" borderId="136" xfId="0" applyFont="1" applyFill="1" applyBorder="1" applyAlignment="1" applyProtection="1">
      <alignment horizontal="left"/>
      <protection/>
    </xf>
    <xf numFmtId="0" fontId="18" fillId="24" borderId="122" xfId="0" applyFont="1" applyFill="1" applyBorder="1" applyAlignment="1" applyProtection="1">
      <alignment horizontal="left"/>
      <protection/>
    </xf>
    <xf numFmtId="0" fontId="18" fillId="24" borderId="121" xfId="0" applyFont="1" applyFill="1" applyBorder="1" applyAlignment="1" applyProtection="1">
      <alignment horizontal="left"/>
      <protection/>
    </xf>
    <xf numFmtId="0" fontId="18" fillId="24" borderId="123" xfId="0" applyFont="1" applyFill="1" applyBorder="1" applyAlignment="1" applyProtection="1">
      <alignment horizontal="left"/>
      <protection/>
    </xf>
    <xf numFmtId="0" fontId="26" fillId="0" borderId="68"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125" xfId="0" applyFont="1" applyBorder="1" applyAlignment="1" applyProtection="1">
      <alignment horizontal="center" vertical="center" wrapText="1"/>
      <protection locked="0"/>
    </xf>
    <xf numFmtId="0" fontId="26" fillId="0" borderId="124" xfId="0"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18" fillId="24" borderId="41" xfId="0" applyFont="1" applyFill="1" applyBorder="1" applyAlignment="1" applyProtection="1">
      <alignment horizontal="left"/>
      <protection/>
    </xf>
    <xf numFmtId="0" fontId="18" fillId="24" borderId="63" xfId="0" applyFont="1" applyFill="1" applyBorder="1" applyAlignment="1" applyProtection="1">
      <alignment horizontal="left"/>
      <protection/>
    </xf>
    <xf numFmtId="0" fontId="26" fillId="24" borderId="120" xfId="0" applyFont="1" applyFill="1" applyBorder="1" applyAlignment="1" applyProtection="1">
      <alignment horizontal="center" vertical="center" wrapText="1"/>
      <protection locked="0"/>
    </xf>
    <xf numFmtId="0" fontId="26" fillId="24" borderId="122" xfId="0" applyFont="1" applyFill="1" applyBorder="1" applyAlignment="1" applyProtection="1">
      <alignment horizontal="center" vertical="center" wrapText="1"/>
      <protection locked="0"/>
    </xf>
    <xf numFmtId="0" fontId="26" fillId="24" borderId="123" xfId="0" applyFont="1" applyFill="1" applyBorder="1" applyAlignment="1" applyProtection="1">
      <alignment horizontal="center" vertical="center" wrapText="1"/>
      <protection locked="0"/>
    </xf>
    <xf numFmtId="0" fontId="26" fillId="24" borderId="124" xfId="0" applyFont="1" applyFill="1" applyBorder="1" applyAlignment="1" applyProtection="1">
      <alignment horizontal="center" vertical="center" wrapText="1"/>
      <protection locked="0"/>
    </xf>
    <xf numFmtId="0" fontId="26" fillId="24" borderId="62" xfId="0" applyFont="1" applyFill="1" applyBorder="1" applyAlignment="1" applyProtection="1">
      <alignment horizontal="center" vertical="center" wrapText="1"/>
      <protection locked="0"/>
    </xf>
    <xf numFmtId="0" fontId="26" fillId="24" borderId="116" xfId="0" applyFont="1" applyFill="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26" fillId="0" borderId="66" xfId="0" applyFont="1" applyBorder="1" applyAlignment="1" applyProtection="1">
      <alignment horizontal="center" vertical="center" wrapText="1"/>
      <protection locked="0"/>
    </xf>
    <xf numFmtId="0" fontId="27" fillId="0" borderId="68"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116" xfId="0" applyFont="1" applyBorder="1" applyAlignment="1" applyProtection="1">
      <alignment horizontal="center" vertical="center"/>
      <protection locked="0"/>
    </xf>
    <xf numFmtId="0" fontId="18" fillId="24" borderId="57" xfId="0" applyFont="1" applyFill="1" applyBorder="1" applyAlignment="1" applyProtection="1">
      <alignment horizontal="left"/>
      <protection/>
    </xf>
    <xf numFmtId="0" fontId="18" fillId="24" borderId="58" xfId="0" applyFont="1" applyFill="1" applyBorder="1" applyAlignment="1" applyProtection="1">
      <alignment horizontal="left"/>
      <protection/>
    </xf>
    <xf numFmtId="0" fontId="18" fillId="24" borderId="59" xfId="0" applyFont="1" applyFill="1" applyBorder="1" applyAlignment="1" applyProtection="1">
      <alignment horizontal="left"/>
      <protection/>
    </xf>
    <xf numFmtId="0" fontId="28" fillId="20" borderId="62" xfId="0" applyFont="1" applyFill="1" applyBorder="1" applyAlignment="1" applyProtection="1">
      <alignment horizontal="center" vertical="center"/>
      <protection/>
    </xf>
    <xf numFmtId="0" fontId="28" fillId="20" borderId="116" xfId="0" applyFont="1" applyFill="1" applyBorder="1" applyAlignment="1" applyProtection="1">
      <alignment horizontal="center" vertical="center"/>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045"/>
          <c:y val="0"/>
        </c:manualLayout>
      </c:layout>
      <c:spPr>
        <a:noFill/>
        <a:ln>
          <a:noFill/>
        </a:ln>
      </c:spPr>
    </c:title>
    <c:plotArea>
      <c:layout>
        <c:manualLayout>
          <c:xMode val="edge"/>
          <c:yMode val="edge"/>
          <c:x val="0"/>
          <c:y val="0.3605"/>
          <c:w val="0.96775"/>
          <c:h val="0.52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47751925"/>
        <c:axId val="27186274"/>
      </c:lineChart>
      <c:catAx>
        <c:axId val="47751925"/>
        <c:scaling>
          <c:orientation val="minMax"/>
        </c:scaling>
        <c:axPos val="b"/>
        <c:delete val="0"/>
        <c:numFmt formatCode="General" sourceLinked="1"/>
        <c:majorTickMark val="out"/>
        <c:minorTickMark val="none"/>
        <c:tickLblPos val="nextTo"/>
        <c:spPr>
          <a:ln w="3175">
            <a:solidFill>
              <a:srgbClr val="000000"/>
            </a:solidFill>
          </a:ln>
        </c:spPr>
        <c:crossAx val="27186274"/>
        <c:crosses val="autoZero"/>
        <c:auto val="1"/>
        <c:lblOffset val="100"/>
        <c:tickLblSkip val="1"/>
        <c:noMultiLvlLbl val="0"/>
      </c:catAx>
      <c:valAx>
        <c:axId val="271862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5192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0425"/>
          <c:w val="0.978"/>
          <c:h val="0.900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März!$D$4:$D$34</c:f>
              <c:numCache>
                <c:ptCount val="31"/>
              </c:numCache>
            </c:numRef>
          </c:val>
          <c:smooth val="0"/>
        </c:ser>
        <c:marker val="1"/>
        <c:axId val="9704267"/>
        <c:axId val="55089376"/>
      </c:lineChart>
      <c:catAx>
        <c:axId val="9704267"/>
        <c:scaling>
          <c:orientation val="minMax"/>
        </c:scaling>
        <c:axPos val="b"/>
        <c:delete val="0"/>
        <c:numFmt formatCode="General" sourceLinked="1"/>
        <c:majorTickMark val="out"/>
        <c:minorTickMark val="none"/>
        <c:tickLblPos val="nextTo"/>
        <c:spPr>
          <a:ln w="3175">
            <a:solidFill>
              <a:srgbClr val="000000"/>
            </a:solidFill>
          </a:ln>
        </c:spPr>
        <c:crossAx val="55089376"/>
        <c:crosses val="autoZero"/>
        <c:auto val="1"/>
        <c:lblOffset val="100"/>
        <c:tickLblSkip val="1"/>
        <c:noMultiLvlLbl val="0"/>
      </c:catAx>
      <c:valAx>
        <c:axId val="550893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0426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25"/>
          <c:y val="0"/>
        </c:manualLayout>
      </c:layout>
      <c:spPr>
        <a:noFill/>
        <a:ln>
          <a:noFill/>
        </a:ln>
      </c:spPr>
    </c:title>
    <c:plotArea>
      <c:layout>
        <c:manualLayout>
          <c:xMode val="edge"/>
          <c:yMode val="edge"/>
          <c:x val="0"/>
          <c:y val="0.35125"/>
          <c:w val="0.96975"/>
          <c:h val="0.538"/>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Apr!$C$4:$C$33</c:f>
              <c:numCache/>
            </c:numRef>
          </c:val>
          <c:smooth val="0"/>
        </c:ser>
        <c:marker val="1"/>
        <c:axId val="5008737"/>
        <c:axId val="37097502"/>
      </c:lineChart>
      <c:catAx>
        <c:axId val="5008737"/>
        <c:scaling>
          <c:orientation val="minMax"/>
        </c:scaling>
        <c:axPos val="b"/>
        <c:delete val="0"/>
        <c:numFmt formatCode="General" sourceLinked="1"/>
        <c:majorTickMark val="out"/>
        <c:minorTickMark val="none"/>
        <c:tickLblPos val="nextTo"/>
        <c:spPr>
          <a:ln w="3175">
            <a:solidFill>
              <a:srgbClr val="000000"/>
            </a:solidFill>
          </a:ln>
        </c:spPr>
        <c:crossAx val="37097502"/>
        <c:crosses val="autoZero"/>
        <c:auto val="1"/>
        <c:lblOffset val="100"/>
        <c:tickLblSkip val="1"/>
        <c:noMultiLvlLbl val="0"/>
      </c:catAx>
      <c:valAx>
        <c:axId val="370975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0873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0975"/>
          <c:w val="0.977"/>
          <c:h val="0.895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Apr!$D$4:$D$33</c:f>
              <c:numCache>
                <c:ptCount val="30"/>
              </c:numCache>
            </c:numRef>
          </c:val>
          <c:smooth val="0"/>
        </c:ser>
        <c:marker val="1"/>
        <c:axId val="48355111"/>
        <c:axId val="63980620"/>
      </c:lineChart>
      <c:catAx>
        <c:axId val="48355111"/>
        <c:scaling>
          <c:orientation val="minMax"/>
        </c:scaling>
        <c:axPos val="b"/>
        <c:delete val="0"/>
        <c:numFmt formatCode="General" sourceLinked="1"/>
        <c:majorTickMark val="out"/>
        <c:minorTickMark val="none"/>
        <c:tickLblPos val="nextTo"/>
        <c:spPr>
          <a:ln w="3175">
            <a:solidFill>
              <a:srgbClr val="000000"/>
            </a:solidFill>
          </a:ln>
        </c:spPr>
        <c:crossAx val="63980620"/>
        <c:crosses val="autoZero"/>
        <c:auto val="1"/>
        <c:lblOffset val="100"/>
        <c:tickLblSkip val="1"/>
        <c:noMultiLvlLbl val="0"/>
      </c:catAx>
      <c:valAx>
        <c:axId val="639806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5511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325"/>
          <c:y val="0"/>
        </c:manualLayout>
      </c:layout>
      <c:spPr>
        <a:noFill/>
        <a:ln>
          <a:noFill/>
        </a:ln>
      </c:spPr>
    </c:title>
    <c:plotArea>
      <c:layout>
        <c:manualLayout>
          <c:xMode val="edge"/>
          <c:yMode val="edge"/>
          <c:x val="0"/>
          <c:y val="0.32725"/>
          <c:w val="0.97"/>
          <c:h val="0.56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Mai!$C$4:$C$34</c:f>
              <c:numCache>
                <c:ptCount val="31"/>
              </c:numCache>
            </c:numRef>
          </c:val>
          <c:smooth val="0"/>
        </c:ser>
        <c:marker val="1"/>
        <c:axId val="10503709"/>
        <c:axId val="36746474"/>
      </c:lineChart>
      <c:catAx>
        <c:axId val="10503709"/>
        <c:scaling>
          <c:orientation val="minMax"/>
        </c:scaling>
        <c:axPos val="b"/>
        <c:delete val="0"/>
        <c:numFmt formatCode="General" sourceLinked="1"/>
        <c:majorTickMark val="out"/>
        <c:minorTickMark val="none"/>
        <c:tickLblPos val="nextTo"/>
        <c:spPr>
          <a:ln w="3175">
            <a:solidFill>
              <a:srgbClr val="000000"/>
            </a:solidFill>
          </a:ln>
        </c:spPr>
        <c:crossAx val="36746474"/>
        <c:crosses val="autoZero"/>
        <c:auto val="1"/>
        <c:lblOffset val="100"/>
        <c:tickLblSkip val="1"/>
        <c:noMultiLvlLbl val="0"/>
      </c:catAx>
      <c:valAx>
        <c:axId val="367464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0370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1"/>
          <c:y val="0"/>
        </c:manualLayout>
      </c:layout>
      <c:spPr>
        <a:noFill/>
        <a:ln>
          <a:noFill/>
        </a:ln>
      </c:spPr>
    </c:title>
    <c:plotArea>
      <c:layout>
        <c:manualLayout>
          <c:xMode val="edge"/>
          <c:yMode val="edge"/>
          <c:x val="0"/>
          <c:y val="0.10975"/>
          <c:w val="0.978"/>
          <c:h val="0.895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Mai!$D$4:$D$34</c:f>
              <c:numCache>
                <c:ptCount val="31"/>
              </c:numCache>
            </c:numRef>
          </c:val>
          <c:smooth val="0"/>
        </c:ser>
        <c:marker val="1"/>
        <c:axId val="26942403"/>
        <c:axId val="32873848"/>
      </c:lineChart>
      <c:catAx>
        <c:axId val="26942403"/>
        <c:scaling>
          <c:orientation val="minMax"/>
        </c:scaling>
        <c:axPos val="b"/>
        <c:delete val="0"/>
        <c:numFmt formatCode="General" sourceLinked="1"/>
        <c:majorTickMark val="out"/>
        <c:minorTickMark val="none"/>
        <c:tickLblPos val="nextTo"/>
        <c:spPr>
          <a:ln w="3175">
            <a:solidFill>
              <a:srgbClr val="000000"/>
            </a:solidFill>
          </a:ln>
        </c:spPr>
        <c:crossAx val="32873848"/>
        <c:crosses val="autoZero"/>
        <c:auto val="1"/>
        <c:lblOffset val="100"/>
        <c:tickLblSkip val="1"/>
        <c:noMultiLvlLbl val="0"/>
      </c:catAx>
      <c:valAx>
        <c:axId val="328738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4240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2"/>
          <c:w val="0.972"/>
          <c:h val="0.56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Jun!$C$4:$C$33</c:f>
              <c:numCache>
                <c:ptCount val="30"/>
              </c:numCache>
            </c:numRef>
          </c:val>
          <c:smooth val="0"/>
        </c:ser>
        <c:marker val="1"/>
        <c:axId val="59147673"/>
        <c:axId val="51238262"/>
      </c:lineChart>
      <c:catAx>
        <c:axId val="59147673"/>
        <c:scaling>
          <c:orientation val="minMax"/>
        </c:scaling>
        <c:axPos val="b"/>
        <c:delete val="0"/>
        <c:numFmt formatCode="General" sourceLinked="1"/>
        <c:majorTickMark val="out"/>
        <c:minorTickMark val="none"/>
        <c:tickLblPos val="nextTo"/>
        <c:spPr>
          <a:ln w="3175">
            <a:solidFill>
              <a:srgbClr val="000000"/>
            </a:solidFill>
          </a:ln>
        </c:spPr>
        <c:crossAx val="51238262"/>
        <c:crosses val="autoZero"/>
        <c:auto val="1"/>
        <c:lblOffset val="100"/>
        <c:tickLblSkip val="1"/>
        <c:noMultiLvlLbl val="0"/>
      </c:catAx>
      <c:valAx>
        <c:axId val="512382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14767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1075"/>
          <c:w val="0.979"/>
          <c:h val="0.894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Jun!$D$4:$D$33</c:f>
              <c:numCache>
                <c:ptCount val="30"/>
              </c:numCache>
            </c:numRef>
          </c:val>
          <c:smooth val="0"/>
        </c:ser>
        <c:marker val="1"/>
        <c:axId val="38526239"/>
        <c:axId val="1290340"/>
      </c:lineChart>
      <c:catAx>
        <c:axId val="38526239"/>
        <c:scaling>
          <c:orientation val="minMax"/>
        </c:scaling>
        <c:axPos val="b"/>
        <c:delete val="0"/>
        <c:numFmt formatCode="General" sourceLinked="1"/>
        <c:majorTickMark val="out"/>
        <c:minorTickMark val="none"/>
        <c:tickLblPos val="nextTo"/>
        <c:spPr>
          <a:ln w="3175">
            <a:solidFill>
              <a:srgbClr val="000000"/>
            </a:solidFill>
          </a:ln>
        </c:spPr>
        <c:crossAx val="1290340"/>
        <c:crosses val="autoZero"/>
        <c:auto val="1"/>
        <c:lblOffset val="100"/>
        <c:tickLblSkip val="1"/>
        <c:noMultiLvlLbl val="0"/>
      </c:catAx>
      <c:valAx>
        <c:axId val="12903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2623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9"/>
          <c:w val="0.96725"/>
          <c:h val="0.474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Jul!$C$4:$C$34</c:f>
              <c:numCache/>
            </c:numRef>
          </c:val>
          <c:smooth val="0"/>
        </c:ser>
        <c:marker val="1"/>
        <c:axId val="11601877"/>
        <c:axId val="36625858"/>
      </c:lineChart>
      <c:catAx>
        <c:axId val="11601877"/>
        <c:scaling>
          <c:orientation val="minMax"/>
        </c:scaling>
        <c:axPos val="b"/>
        <c:delete val="0"/>
        <c:numFmt formatCode="General" sourceLinked="1"/>
        <c:majorTickMark val="out"/>
        <c:minorTickMark val="none"/>
        <c:tickLblPos val="nextTo"/>
        <c:spPr>
          <a:ln w="3175">
            <a:solidFill>
              <a:srgbClr val="000000"/>
            </a:solidFill>
          </a:ln>
        </c:spPr>
        <c:crossAx val="36625858"/>
        <c:crosses val="autoZero"/>
        <c:auto val="1"/>
        <c:lblOffset val="100"/>
        <c:tickLblSkip val="1"/>
        <c:noMultiLvlLbl val="0"/>
      </c:catAx>
      <c:valAx>
        <c:axId val="366258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0187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12"/>
          <c:w val="0.978"/>
          <c:h val="0.89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Jul!$D$4:$D$34</c:f>
              <c:numCache>
                <c:ptCount val="31"/>
              </c:numCache>
            </c:numRef>
          </c:val>
          <c:smooth val="0"/>
        </c:ser>
        <c:marker val="1"/>
        <c:axId val="19584827"/>
        <c:axId val="53823760"/>
      </c:lineChart>
      <c:catAx>
        <c:axId val="19584827"/>
        <c:scaling>
          <c:orientation val="minMax"/>
        </c:scaling>
        <c:axPos val="b"/>
        <c:delete val="0"/>
        <c:numFmt formatCode="General" sourceLinked="1"/>
        <c:majorTickMark val="out"/>
        <c:minorTickMark val="none"/>
        <c:tickLblPos val="nextTo"/>
        <c:spPr>
          <a:ln w="3175">
            <a:solidFill>
              <a:srgbClr val="000000"/>
            </a:solidFill>
          </a:ln>
        </c:spPr>
        <c:crossAx val="53823760"/>
        <c:crosses val="autoZero"/>
        <c:auto val="1"/>
        <c:lblOffset val="100"/>
        <c:tickLblSkip val="1"/>
        <c:noMultiLvlLbl val="0"/>
      </c:catAx>
      <c:valAx>
        <c:axId val="538237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8482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575"/>
          <c:w val="0.96625"/>
          <c:h val="0.47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Aug!$C$4:$C$34</c:f>
              <c:numCache/>
            </c:numRef>
          </c:val>
          <c:smooth val="0"/>
        </c:ser>
        <c:marker val="1"/>
        <c:axId val="62023889"/>
        <c:axId val="25360846"/>
      </c:lineChart>
      <c:catAx>
        <c:axId val="62023889"/>
        <c:scaling>
          <c:orientation val="minMax"/>
        </c:scaling>
        <c:axPos val="b"/>
        <c:delete val="0"/>
        <c:numFmt formatCode="General" sourceLinked="1"/>
        <c:majorTickMark val="out"/>
        <c:minorTickMark val="none"/>
        <c:tickLblPos val="nextTo"/>
        <c:spPr>
          <a:ln w="3175">
            <a:solidFill>
              <a:srgbClr val="000000"/>
            </a:solidFill>
          </a:ln>
        </c:spPr>
        <c:crossAx val="25360846"/>
        <c:crosses val="autoZero"/>
        <c:auto val="1"/>
        <c:lblOffset val="100"/>
        <c:tickLblSkip val="1"/>
        <c:noMultiLvlLbl val="0"/>
      </c:catAx>
      <c:valAx>
        <c:axId val="253608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30000">
                <a:solidFill>
                  <a:srgbClr val="000000"/>
                </a:solidFill>
                <a:latin typeface="Arial"/>
                <a:ea typeface="Arial"/>
                <a:cs typeface="Arial"/>
              </a:defRPr>
            </a:pPr>
          </a:p>
        </c:txPr>
        <c:crossAx val="6202388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4"/>
          <c:y val="0"/>
        </c:manualLayout>
      </c:layout>
      <c:spPr>
        <a:noFill/>
        <a:ln>
          <a:noFill/>
        </a:ln>
      </c:spPr>
    </c:title>
    <c:plotArea>
      <c:layout>
        <c:manualLayout>
          <c:xMode val="edge"/>
          <c:yMode val="edge"/>
          <c:x val="0"/>
          <c:y val="0.1795"/>
          <c:w val="0.97175"/>
          <c:h val="0.83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47749979"/>
        <c:axId val="27067568"/>
      </c:lineChart>
      <c:catAx>
        <c:axId val="47749979"/>
        <c:scaling>
          <c:orientation val="minMax"/>
        </c:scaling>
        <c:axPos val="b"/>
        <c:delete val="0"/>
        <c:numFmt formatCode="General" sourceLinked="1"/>
        <c:majorTickMark val="out"/>
        <c:minorTickMark val="none"/>
        <c:tickLblPos val="nextTo"/>
        <c:spPr>
          <a:ln w="3175">
            <a:solidFill>
              <a:srgbClr val="000000"/>
            </a:solidFill>
          </a:ln>
        </c:spPr>
        <c:crossAx val="27067568"/>
        <c:crosses val="autoZero"/>
        <c:auto val="1"/>
        <c:lblOffset val="100"/>
        <c:tickLblSkip val="1"/>
        <c:noMultiLvlLbl val="0"/>
      </c:catAx>
      <c:valAx>
        <c:axId val="270675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4997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1725"/>
          <c:w val="0.979"/>
          <c:h val="0.888"/>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Aug!$D$4:$D$34</c:f>
              <c:numCache>
                <c:ptCount val="31"/>
              </c:numCache>
            </c:numRef>
          </c:val>
          <c:smooth val="0"/>
        </c:ser>
        <c:marker val="1"/>
        <c:axId val="3507735"/>
        <c:axId val="12645244"/>
      </c:lineChart>
      <c:catAx>
        <c:axId val="3507735"/>
        <c:scaling>
          <c:orientation val="minMax"/>
        </c:scaling>
        <c:axPos val="b"/>
        <c:delete val="0"/>
        <c:numFmt formatCode="General" sourceLinked="1"/>
        <c:majorTickMark val="out"/>
        <c:minorTickMark val="none"/>
        <c:tickLblPos val="nextTo"/>
        <c:spPr>
          <a:ln w="3175">
            <a:solidFill>
              <a:srgbClr val="000000"/>
            </a:solidFill>
          </a:ln>
        </c:spPr>
        <c:crossAx val="12645244"/>
        <c:crosses val="autoZero"/>
        <c:auto val="1"/>
        <c:lblOffset val="100"/>
        <c:tickLblSkip val="1"/>
        <c:noMultiLvlLbl val="0"/>
      </c:catAx>
      <c:valAx>
        <c:axId val="126452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773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62"/>
          <c:w val="0.9695"/>
          <c:h val="0.52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Sep!$C$4:$C$33</c:f>
              <c:numCache/>
            </c:numRef>
          </c:val>
          <c:smooth val="0"/>
        </c:ser>
        <c:marker val="1"/>
        <c:axId val="33162381"/>
        <c:axId val="9639322"/>
      </c:lineChart>
      <c:catAx>
        <c:axId val="33162381"/>
        <c:scaling>
          <c:orientation val="minMax"/>
        </c:scaling>
        <c:axPos val="b"/>
        <c:delete val="0"/>
        <c:numFmt formatCode="General" sourceLinked="1"/>
        <c:majorTickMark val="out"/>
        <c:minorTickMark val="none"/>
        <c:tickLblPos val="nextTo"/>
        <c:spPr>
          <a:ln w="3175">
            <a:solidFill>
              <a:srgbClr val="000000"/>
            </a:solidFill>
          </a:ln>
        </c:spPr>
        <c:crossAx val="9639322"/>
        <c:crosses val="autoZero"/>
        <c:auto val="1"/>
        <c:lblOffset val="100"/>
        <c:tickLblSkip val="1"/>
        <c:noMultiLvlLbl val="0"/>
      </c:catAx>
      <c:valAx>
        <c:axId val="96393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6238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00225"/>
        </c:manualLayout>
      </c:layout>
      <c:spPr>
        <a:noFill/>
        <a:ln>
          <a:noFill/>
        </a:ln>
      </c:spPr>
    </c:title>
    <c:plotArea>
      <c:layout>
        <c:manualLayout>
          <c:xMode val="edge"/>
          <c:yMode val="edge"/>
          <c:x val="0"/>
          <c:y val="0.1"/>
          <c:w val="0.979"/>
          <c:h val="0.904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Sep!$D$4:$D$33</c:f>
              <c:numCache/>
            </c:numRef>
          </c:val>
          <c:smooth val="0"/>
        </c:ser>
        <c:marker val="1"/>
        <c:axId val="51127731"/>
        <c:axId val="31783848"/>
      </c:lineChart>
      <c:catAx>
        <c:axId val="51127731"/>
        <c:scaling>
          <c:orientation val="minMax"/>
        </c:scaling>
        <c:axPos val="b"/>
        <c:delete val="0"/>
        <c:numFmt formatCode="General" sourceLinked="1"/>
        <c:majorTickMark val="out"/>
        <c:minorTickMark val="none"/>
        <c:tickLblPos val="nextTo"/>
        <c:spPr>
          <a:ln w="3175">
            <a:solidFill>
              <a:srgbClr val="000000"/>
            </a:solidFill>
          </a:ln>
        </c:spPr>
        <c:crossAx val="31783848"/>
        <c:crosses val="autoZero"/>
        <c:auto val="1"/>
        <c:lblOffset val="100"/>
        <c:tickLblSkip val="1"/>
        <c:noMultiLvlLbl val="0"/>
      </c:catAx>
      <c:valAx>
        <c:axId val="317838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12773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3325"/>
          <c:w val="0.973"/>
          <c:h val="0.554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Okt!$C$4:$C$34</c:f>
              <c:numCache/>
            </c:numRef>
          </c:val>
          <c:smooth val="0"/>
        </c:ser>
        <c:marker val="1"/>
        <c:axId val="59766537"/>
        <c:axId val="21880102"/>
      </c:lineChart>
      <c:catAx>
        <c:axId val="59766537"/>
        <c:scaling>
          <c:orientation val="minMax"/>
        </c:scaling>
        <c:axPos val="b"/>
        <c:delete val="0"/>
        <c:numFmt formatCode="General" sourceLinked="1"/>
        <c:majorTickMark val="out"/>
        <c:minorTickMark val="none"/>
        <c:tickLblPos val="nextTo"/>
        <c:spPr>
          <a:ln w="3175">
            <a:solidFill>
              <a:srgbClr val="000000"/>
            </a:solidFill>
          </a:ln>
        </c:spPr>
        <c:crossAx val="21880102"/>
        <c:crosses val="autoZero"/>
        <c:auto val="1"/>
        <c:lblOffset val="100"/>
        <c:tickLblSkip val="1"/>
        <c:noMultiLvlLbl val="0"/>
      </c:catAx>
      <c:valAx>
        <c:axId val="218801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66537"/>
        <c:crossesAt val="1"/>
        <c:crossBetween val="between"/>
        <c:dispUnits/>
      </c:valAx>
      <c:spPr>
        <a:noFill/>
        <a:ln>
          <a:no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1225"/>
          <c:w val="0.977"/>
          <c:h val="0.893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Okt!$D$4:$D$34</c:f>
              <c:numCache/>
            </c:numRef>
          </c:val>
          <c:smooth val="0"/>
        </c:ser>
        <c:marker val="1"/>
        <c:axId val="59617807"/>
        <c:axId val="12807572"/>
      </c:lineChart>
      <c:catAx>
        <c:axId val="59617807"/>
        <c:scaling>
          <c:orientation val="minMax"/>
        </c:scaling>
        <c:axPos val="b"/>
        <c:delete val="0"/>
        <c:numFmt formatCode="General" sourceLinked="1"/>
        <c:majorTickMark val="out"/>
        <c:minorTickMark val="none"/>
        <c:tickLblPos val="nextTo"/>
        <c:spPr>
          <a:ln w="3175">
            <a:solidFill>
              <a:srgbClr val="000000"/>
            </a:solidFill>
          </a:ln>
        </c:spPr>
        <c:crossAx val="12807572"/>
        <c:crosses val="autoZero"/>
        <c:auto val="1"/>
        <c:lblOffset val="100"/>
        <c:tickLblSkip val="1"/>
        <c:noMultiLvlLbl val="0"/>
      </c:catAx>
      <c:valAx>
        <c:axId val="128075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1780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75"/>
          <c:y val="0"/>
        </c:manualLayout>
      </c:layout>
      <c:spPr>
        <a:noFill/>
        <a:ln>
          <a:noFill/>
        </a:ln>
      </c:spPr>
    </c:title>
    <c:plotArea>
      <c:layout>
        <c:manualLayout>
          <c:xMode val="edge"/>
          <c:yMode val="edge"/>
          <c:x val="0"/>
          <c:y val="0.3575"/>
          <c:w val="0.968"/>
          <c:h val="0.52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ptCount val="30"/>
              </c:numCache>
            </c:numRef>
          </c:val>
          <c:smooth val="0"/>
        </c:ser>
        <c:marker val="1"/>
        <c:axId val="43064389"/>
        <c:axId val="9682034"/>
      </c:lineChart>
      <c:catAx>
        <c:axId val="43064389"/>
        <c:scaling>
          <c:orientation val="minMax"/>
        </c:scaling>
        <c:axPos val="b"/>
        <c:delete val="0"/>
        <c:numFmt formatCode="General" sourceLinked="1"/>
        <c:majorTickMark val="out"/>
        <c:minorTickMark val="none"/>
        <c:tickLblPos val="nextTo"/>
        <c:spPr>
          <a:ln w="3175">
            <a:solidFill>
              <a:srgbClr val="000000"/>
            </a:solidFill>
          </a:ln>
        </c:spPr>
        <c:crossAx val="9682034"/>
        <c:crosses val="autoZero"/>
        <c:auto val="1"/>
        <c:lblOffset val="100"/>
        <c:tickLblSkip val="1"/>
        <c:noMultiLvlLbl val="0"/>
      </c:catAx>
      <c:valAx>
        <c:axId val="96820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06438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125"/>
          <c:w val="0.978"/>
          <c:h val="0.893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ptCount val="30"/>
              </c:numCache>
            </c:numRef>
          </c:val>
          <c:smooth val="0"/>
        </c:ser>
        <c:marker val="1"/>
        <c:axId val="53733163"/>
        <c:axId val="56497472"/>
      </c:lineChart>
      <c:catAx>
        <c:axId val="53733163"/>
        <c:scaling>
          <c:orientation val="minMax"/>
        </c:scaling>
        <c:axPos val="b"/>
        <c:delete val="0"/>
        <c:numFmt formatCode="General" sourceLinked="1"/>
        <c:majorTickMark val="out"/>
        <c:minorTickMark val="none"/>
        <c:tickLblPos val="nextTo"/>
        <c:spPr>
          <a:ln w="3175">
            <a:solidFill>
              <a:srgbClr val="000000"/>
            </a:solidFill>
          </a:ln>
        </c:spPr>
        <c:crossAx val="56497472"/>
        <c:crosses val="autoZero"/>
        <c:auto val="1"/>
        <c:lblOffset val="100"/>
        <c:tickLblSkip val="1"/>
        <c:noMultiLvlLbl val="0"/>
      </c:catAx>
      <c:valAx>
        <c:axId val="564974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733163"/>
        <c:crossesAt val="1"/>
        <c:crossBetween val="between"/>
        <c:dispUnits/>
      </c:valAx>
      <c:spPr>
        <a:noFill/>
        <a:ln w="12700">
          <a:solidFill>
            <a:srgbClr val="00000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99675"/>
          <c:h val="0.93125"/>
        </c:manualLayout>
      </c:layout>
      <c:barChart>
        <c:barDir val="col"/>
        <c:grouping val="clustered"/>
        <c:varyColors val="0"/>
        <c:ser>
          <c:idx val="0"/>
          <c:order val="0"/>
          <c:tx>
            <c:strRef>
              <c:f>Vergleich!$A$2</c:f>
              <c:strCache>
                <c:ptCount val="1"/>
                <c:pt idx="0">
                  <c:v>beste AthletIn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Vergleich!$B$2:$J$2</c:f>
              <c:numCache>
                <c:ptCount val="9"/>
              </c:numCache>
            </c:numRef>
          </c:val>
        </c:ser>
        <c:ser>
          <c:idx val="1"/>
          <c:order val="1"/>
          <c:tx>
            <c:v>alle Athletinnen</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Vergleich!$B$3:$J$3</c:f>
              <c:numCache>
                <c:ptCount val="9"/>
              </c:numCache>
            </c:numRef>
          </c:val>
        </c:ser>
        <c:ser>
          <c:idx val="2"/>
          <c:order val="2"/>
          <c:tx>
            <c:strRef>
              <c:f>Vergleich!$A$4</c:f>
              <c:strCache>
                <c:ptCount val="1"/>
                <c:pt idx="0">
                  <c:v>Name: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Vergleich!$B$4:$J$4</c:f>
              <c:numCache>
                <c:ptCount val="9"/>
                <c:pt idx="0">
                  <c:v>0</c:v>
                </c:pt>
                <c:pt idx="1">
                  <c:v>0</c:v>
                </c:pt>
                <c:pt idx="2">
                  <c:v>0</c:v>
                </c:pt>
                <c:pt idx="3">
                  <c:v>0</c:v>
                </c:pt>
                <c:pt idx="4">
                  <c:v>0</c:v>
                </c:pt>
                <c:pt idx="5">
                  <c:v>0</c:v>
                </c:pt>
                <c:pt idx="6">
                  <c:v>0</c:v>
                </c:pt>
                <c:pt idx="7">
                  <c:v>0</c:v>
                </c:pt>
                <c:pt idx="8">
                  <c:v>0</c:v>
                </c:pt>
              </c:numCache>
            </c:numRef>
          </c:val>
        </c:ser>
        <c:axId val="23793729"/>
        <c:axId val="42131326"/>
      </c:barChart>
      <c:catAx>
        <c:axId val="23793729"/>
        <c:scaling>
          <c:orientation val="minMax"/>
        </c:scaling>
        <c:axPos val="b"/>
        <c:delete val="0"/>
        <c:numFmt formatCode="General" sourceLinked="1"/>
        <c:majorTickMark val="out"/>
        <c:minorTickMark val="none"/>
        <c:tickLblPos val="nextTo"/>
        <c:spPr>
          <a:ln w="3175">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42131326"/>
        <c:crosses val="autoZero"/>
        <c:auto val="1"/>
        <c:lblOffset val="100"/>
        <c:tickLblSkip val="1"/>
        <c:noMultiLvlLbl val="0"/>
      </c:catAx>
      <c:valAx>
        <c:axId val="421313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93729"/>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FF9900"/>
        </a:gs>
        <a:gs pos="50000">
          <a:srgbClr val="FFFFFF"/>
        </a:gs>
        <a:gs pos="100000">
          <a:srgbClr val="FF9900"/>
        </a:gs>
      </a:gsLst>
      <a:lin ang="5400000" scaled="1"/>
    </a:gra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3575"/>
          <c:w val="0.96325"/>
          <c:h val="0.71475"/>
        </c:manualLayout>
      </c:layout>
      <c:lineChart>
        <c:grouping val="standard"/>
        <c:varyColors val="0"/>
        <c:ser>
          <c:idx val="0"/>
          <c:order val="0"/>
          <c:tx>
            <c:v>Puls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19874055"/>
        <c:axId val="4357804"/>
      </c:lineChart>
      <c:catAx>
        <c:axId val="19874055"/>
        <c:scaling>
          <c:orientation val="minMax"/>
        </c:scaling>
        <c:axPos val="b"/>
        <c:delete val="0"/>
        <c:numFmt formatCode="General" sourceLinked="1"/>
        <c:majorTickMark val="none"/>
        <c:minorTickMark val="none"/>
        <c:tickLblPos val="nextTo"/>
        <c:spPr>
          <a:ln w="3175">
            <a:solidFill>
              <a:srgbClr val="808080"/>
            </a:solidFill>
          </a:ln>
        </c:spPr>
        <c:crossAx val="4357804"/>
        <c:crosses val="autoZero"/>
        <c:auto val="1"/>
        <c:lblOffset val="100"/>
        <c:tickLblSkip val="1"/>
        <c:noMultiLvlLbl val="0"/>
      </c:catAx>
      <c:valAx>
        <c:axId val="4357804"/>
        <c:scaling>
          <c:orientation val="minMax"/>
        </c:scaling>
        <c:axPos val="l"/>
        <c:title>
          <c:tx>
            <c:rich>
              <a:bodyPr vert="horz" rot="-5400000" anchor="ctr"/>
              <a:lstStyle/>
              <a:p>
                <a:pPr algn="ctr">
                  <a:defRPr/>
                </a:pPr>
                <a:r>
                  <a:rPr lang="en-US" cap="none" sz="1000" b="1" i="0" u="none" baseline="0">
                    <a:solidFill>
                      <a:srgbClr val="000000"/>
                    </a:solidFill>
                  </a:rPr>
                  <a:t>Pulswerte</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874055"/>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295"/>
          <c:w val="0.96325"/>
          <c:h val="0.722"/>
        </c:manualLayout>
      </c:layout>
      <c:lineChart>
        <c:grouping val="standard"/>
        <c:varyColors val="0"/>
        <c:ser>
          <c:idx val="0"/>
          <c:order val="0"/>
          <c:tx>
            <c:v>Gewicht in kg</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64499453"/>
        <c:axId val="42152522"/>
      </c:lineChart>
      <c:catAx>
        <c:axId val="64499453"/>
        <c:scaling>
          <c:orientation val="minMax"/>
        </c:scaling>
        <c:axPos val="b"/>
        <c:delete val="0"/>
        <c:numFmt formatCode="General" sourceLinked="1"/>
        <c:majorTickMark val="none"/>
        <c:minorTickMark val="none"/>
        <c:tickLblPos val="nextTo"/>
        <c:spPr>
          <a:ln w="3175">
            <a:solidFill>
              <a:srgbClr val="808080"/>
            </a:solidFill>
          </a:ln>
        </c:spPr>
        <c:crossAx val="42152522"/>
        <c:crosses val="autoZero"/>
        <c:auto val="1"/>
        <c:lblOffset val="100"/>
        <c:tickLblSkip val="1"/>
        <c:noMultiLvlLbl val="0"/>
      </c:catAx>
      <c:valAx>
        <c:axId val="42152522"/>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499453"/>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305"/>
          <c:w val="0.969"/>
          <c:h val="0.55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Dez!$C$4:$C$34</c:f>
              <c:numCache>
                <c:ptCount val="31"/>
              </c:numCache>
            </c:numRef>
          </c:val>
          <c:smooth val="0"/>
        </c:ser>
        <c:marker val="1"/>
        <c:axId val="40508913"/>
        <c:axId val="55124590"/>
      </c:lineChart>
      <c:catAx>
        <c:axId val="40508913"/>
        <c:scaling>
          <c:orientation val="minMax"/>
        </c:scaling>
        <c:axPos val="b"/>
        <c:delete val="0"/>
        <c:numFmt formatCode="General" sourceLinked="1"/>
        <c:majorTickMark val="out"/>
        <c:minorTickMark val="none"/>
        <c:tickLblPos val="nextTo"/>
        <c:spPr>
          <a:ln w="3175">
            <a:solidFill>
              <a:srgbClr val="000000"/>
            </a:solidFill>
          </a:ln>
        </c:spPr>
        <c:crossAx val="55124590"/>
        <c:crosses val="autoZero"/>
        <c:auto val="1"/>
        <c:lblOffset val="100"/>
        <c:tickLblSkip val="1"/>
        <c:noMultiLvlLbl val="0"/>
      </c:catAx>
      <c:valAx>
        <c:axId val="551245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0891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0625"/>
          <c:w val="0.978"/>
          <c:h val="0.89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Dez!$D$4:$D$34</c:f>
              <c:numCache>
                <c:ptCount val="31"/>
              </c:numCache>
            </c:numRef>
          </c:val>
          <c:smooth val="0"/>
        </c:ser>
        <c:marker val="1"/>
        <c:axId val="7156791"/>
        <c:axId val="33911068"/>
      </c:lineChart>
      <c:catAx>
        <c:axId val="7156791"/>
        <c:scaling>
          <c:orientation val="minMax"/>
        </c:scaling>
        <c:axPos val="b"/>
        <c:delete val="0"/>
        <c:numFmt formatCode="General" sourceLinked="1"/>
        <c:majorTickMark val="out"/>
        <c:minorTickMark val="none"/>
        <c:tickLblPos val="nextTo"/>
        <c:spPr>
          <a:ln w="3175">
            <a:solidFill>
              <a:srgbClr val="000000"/>
            </a:solidFill>
          </a:ln>
        </c:spPr>
        <c:crossAx val="33911068"/>
        <c:crosses val="autoZero"/>
        <c:auto val="1"/>
        <c:lblOffset val="100"/>
        <c:tickLblSkip val="1"/>
        <c:noMultiLvlLbl val="0"/>
      </c:catAx>
      <c:valAx>
        <c:axId val="339110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15679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7625"/>
          <c:w val="0.97075"/>
          <c:h val="0.51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Jan!$C$4:$C$34</c:f>
              <c:numCache>
                <c:ptCount val="31"/>
              </c:numCache>
            </c:numRef>
          </c:val>
          <c:smooth val="0"/>
        </c:ser>
        <c:marker val="1"/>
        <c:axId val="55309229"/>
        <c:axId val="18419770"/>
      </c:lineChart>
      <c:catAx>
        <c:axId val="55309229"/>
        <c:scaling>
          <c:orientation val="minMax"/>
        </c:scaling>
        <c:axPos val="b"/>
        <c:delete val="0"/>
        <c:numFmt formatCode="General" sourceLinked="1"/>
        <c:majorTickMark val="out"/>
        <c:minorTickMark val="none"/>
        <c:tickLblPos val="nextTo"/>
        <c:spPr>
          <a:ln w="3175">
            <a:solidFill>
              <a:srgbClr val="000000"/>
            </a:solidFill>
          </a:ln>
        </c:spPr>
        <c:crossAx val="18419770"/>
        <c:crosses val="autoZero"/>
        <c:auto val="1"/>
        <c:lblOffset val="100"/>
        <c:tickLblSkip val="1"/>
        <c:noMultiLvlLbl val="0"/>
      </c:catAx>
      <c:valAx>
        <c:axId val="184197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0922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2475"/>
          <c:w val="0.97175"/>
          <c:h val="0.770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Jan!$D$4:$D$34</c:f>
              <c:numCache>
                <c:ptCount val="31"/>
              </c:numCache>
            </c:numRef>
          </c:val>
          <c:smooth val="0"/>
        </c:ser>
        <c:marker val="1"/>
        <c:axId val="49864147"/>
        <c:axId val="21814088"/>
      </c:lineChart>
      <c:catAx>
        <c:axId val="49864147"/>
        <c:scaling>
          <c:orientation val="minMax"/>
        </c:scaling>
        <c:axPos val="b"/>
        <c:delete val="0"/>
        <c:numFmt formatCode="General" sourceLinked="1"/>
        <c:majorTickMark val="out"/>
        <c:minorTickMark val="none"/>
        <c:tickLblPos val="nextTo"/>
        <c:spPr>
          <a:ln w="3175">
            <a:solidFill>
              <a:srgbClr val="000000"/>
            </a:solidFill>
          </a:ln>
        </c:spPr>
        <c:crossAx val="21814088"/>
        <c:crosses val="autoZero"/>
        <c:auto val="1"/>
        <c:lblOffset val="100"/>
        <c:tickLblSkip val="1"/>
        <c:noMultiLvlLbl val="0"/>
      </c:catAx>
      <c:valAx>
        <c:axId val="218140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86414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57"/>
          <c:w val="0.96775"/>
          <c:h val="0.530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Feb!$C$4:$C$32</c:f>
              <c:numCache/>
            </c:numRef>
          </c:val>
          <c:smooth val="0"/>
        </c:ser>
        <c:marker val="1"/>
        <c:axId val="55590953"/>
        <c:axId val="35604934"/>
      </c:lineChart>
      <c:catAx>
        <c:axId val="55590953"/>
        <c:scaling>
          <c:orientation val="minMax"/>
        </c:scaling>
        <c:axPos val="b"/>
        <c:delete val="0"/>
        <c:numFmt formatCode="General" sourceLinked="1"/>
        <c:majorTickMark val="out"/>
        <c:minorTickMark val="none"/>
        <c:tickLblPos val="nextTo"/>
        <c:spPr>
          <a:ln w="3175">
            <a:solidFill>
              <a:srgbClr val="000000"/>
            </a:solidFill>
          </a:ln>
        </c:spPr>
        <c:crossAx val="35604934"/>
        <c:crosses val="autoZero"/>
        <c:auto val="1"/>
        <c:lblOffset val="100"/>
        <c:tickLblSkip val="1"/>
        <c:noMultiLvlLbl val="0"/>
      </c:catAx>
      <c:valAx>
        <c:axId val="356049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9095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1525"/>
          <c:w val="0.977"/>
          <c:h val="0.89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Feb!$D$4:$D$32</c:f>
              <c:numCache>
                <c:ptCount val="28"/>
              </c:numCache>
            </c:numRef>
          </c:val>
          <c:smooth val="0"/>
        </c:ser>
        <c:marker val="1"/>
        <c:axId val="24417327"/>
        <c:axId val="13061940"/>
      </c:lineChart>
      <c:catAx>
        <c:axId val="24417327"/>
        <c:scaling>
          <c:orientation val="minMax"/>
        </c:scaling>
        <c:axPos val="b"/>
        <c:delete val="0"/>
        <c:numFmt formatCode="General" sourceLinked="1"/>
        <c:majorTickMark val="out"/>
        <c:minorTickMark val="none"/>
        <c:tickLblPos val="nextTo"/>
        <c:spPr>
          <a:ln w="3175">
            <a:solidFill>
              <a:srgbClr val="000000"/>
            </a:solidFill>
          </a:ln>
        </c:spPr>
        <c:crossAx val="13061940"/>
        <c:crosses val="autoZero"/>
        <c:auto val="1"/>
        <c:lblOffset val="100"/>
        <c:tickLblSkip val="1"/>
        <c:noMultiLvlLbl val="0"/>
      </c:catAx>
      <c:valAx>
        <c:axId val="130619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1732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2275"/>
          <c:w val="0.971"/>
          <c:h val="0.567"/>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März!$C$4:$C$34</c:f>
              <c:numCache>
                <c:ptCount val="31"/>
              </c:numCache>
            </c:numRef>
          </c:val>
          <c:smooth val="0"/>
        </c:ser>
        <c:marker val="1"/>
        <c:axId val="58580837"/>
        <c:axId val="16661266"/>
      </c:lineChart>
      <c:catAx>
        <c:axId val="58580837"/>
        <c:scaling>
          <c:orientation val="minMax"/>
        </c:scaling>
        <c:axPos val="b"/>
        <c:delete val="0"/>
        <c:numFmt formatCode="General" sourceLinked="1"/>
        <c:majorTickMark val="out"/>
        <c:minorTickMark val="none"/>
        <c:tickLblPos val="nextTo"/>
        <c:spPr>
          <a:ln w="3175">
            <a:solidFill>
              <a:srgbClr val="000000"/>
            </a:solidFill>
          </a:ln>
        </c:spPr>
        <c:crossAx val="16661266"/>
        <c:crosses val="autoZero"/>
        <c:auto val="1"/>
        <c:lblOffset val="100"/>
        <c:tickLblSkip val="1"/>
        <c:noMultiLvlLbl val="0"/>
      </c:catAx>
      <c:valAx>
        <c:axId val="166612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58083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45637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45637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685800</xdr:colOff>
      <xdr:row>0</xdr:row>
      <xdr:rowOff>57150</xdr:rowOff>
    </xdr:from>
    <xdr:to>
      <xdr:col>32</xdr:col>
      <xdr:colOff>2266950</xdr:colOff>
      <xdr:row>2</xdr:row>
      <xdr:rowOff>200025</xdr:rowOff>
    </xdr:to>
    <xdr:pic>
      <xdr:nvPicPr>
        <xdr:cNvPr id="3" name="Picture 90"/>
        <xdr:cNvPicPr preferRelativeResize="1">
          <a:picLocks noChangeAspect="1"/>
        </xdr:cNvPicPr>
      </xdr:nvPicPr>
      <xdr:blipFill>
        <a:blip r:embed="rId3"/>
        <a:stretch>
          <a:fillRect/>
        </a:stretch>
      </xdr:blipFill>
      <xdr:spPr>
        <a:xfrm>
          <a:off x="11334750" y="57150"/>
          <a:ext cx="1581150" cy="1628775"/>
        </a:xfrm>
        <a:prstGeom prst="rect">
          <a:avLst/>
        </a:prstGeom>
        <a:noFill/>
        <a:ln w="1"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152400</xdr:rowOff>
    </xdr:from>
    <xdr:to>
      <xdr:col>37</xdr:col>
      <xdr:colOff>19050</xdr:colOff>
      <xdr:row>46</xdr:row>
      <xdr:rowOff>76200</xdr:rowOff>
    </xdr:to>
    <xdr:graphicFrame>
      <xdr:nvGraphicFramePr>
        <xdr:cNvPr id="1" name="Chart 87"/>
        <xdr:cNvGraphicFramePr/>
      </xdr:nvGraphicFramePr>
      <xdr:xfrm>
        <a:off x="0" y="8134350"/>
        <a:ext cx="179355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19050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171450</xdr:rowOff>
    </xdr:from>
    <xdr:to>
      <xdr:col>36</xdr:col>
      <xdr:colOff>304800</xdr:colOff>
      <xdr:row>45</xdr:row>
      <xdr:rowOff>95250</xdr:rowOff>
    </xdr:to>
    <xdr:graphicFrame>
      <xdr:nvGraphicFramePr>
        <xdr:cNvPr id="1" name="Chart 87"/>
        <xdr:cNvGraphicFramePr/>
      </xdr:nvGraphicFramePr>
      <xdr:xfrm>
        <a:off x="19050" y="7962900"/>
        <a:ext cx="177831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114300</xdr:rowOff>
    </xdr:from>
    <xdr:to>
      <xdr:col>37</xdr:col>
      <xdr:colOff>38100</xdr:colOff>
      <xdr:row>74</xdr:row>
      <xdr:rowOff>28575</xdr:rowOff>
    </xdr:to>
    <xdr:graphicFrame>
      <xdr:nvGraphicFramePr>
        <xdr:cNvPr id="2" name="Chart 88"/>
        <xdr:cNvGraphicFramePr/>
      </xdr:nvGraphicFramePr>
      <xdr:xfrm>
        <a:off x="0" y="13277850"/>
        <a:ext cx="17878425" cy="44481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36</xdr:col>
      <xdr:colOff>285750</xdr:colOff>
      <xdr:row>46</xdr:row>
      <xdr:rowOff>38100</xdr:rowOff>
    </xdr:to>
    <xdr:graphicFrame>
      <xdr:nvGraphicFramePr>
        <xdr:cNvPr id="1" name="Chart 87"/>
        <xdr:cNvGraphicFramePr/>
      </xdr:nvGraphicFramePr>
      <xdr:xfrm>
        <a:off x="0" y="8096250"/>
        <a:ext cx="177641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8308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34</xdr:row>
      <xdr:rowOff>238125</xdr:rowOff>
    </xdr:from>
    <xdr:to>
      <xdr:col>37</xdr:col>
      <xdr:colOff>19050</xdr:colOff>
      <xdr:row>46</xdr:row>
      <xdr:rowOff>0</xdr:rowOff>
    </xdr:to>
    <xdr:graphicFrame>
      <xdr:nvGraphicFramePr>
        <xdr:cNvPr id="1" name="Chart 87"/>
        <xdr:cNvGraphicFramePr/>
      </xdr:nvGraphicFramePr>
      <xdr:xfrm>
        <a:off x="104775" y="8029575"/>
        <a:ext cx="177546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57150</xdr:colOff>
      <xdr:row>73</xdr:row>
      <xdr:rowOff>152400</xdr:rowOff>
    </xdr:to>
    <xdr:graphicFrame>
      <xdr:nvGraphicFramePr>
        <xdr:cNvPr id="2" name="Chart 88"/>
        <xdr:cNvGraphicFramePr/>
      </xdr:nvGraphicFramePr>
      <xdr:xfrm>
        <a:off x="0" y="13163550"/>
        <a:ext cx="178974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76200</xdr:rowOff>
    </xdr:from>
    <xdr:to>
      <xdr:col>10</xdr:col>
      <xdr:colOff>171450</xdr:colOff>
      <xdr:row>34</xdr:row>
      <xdr:rowOff>9525</xdr:rowOff>
    </xdr:to>
    <xdr:graphicFrame>
      <xdr:nvGraphicFramePr>
        <xdr:cNvPr id="1" name="Chart 3"/>
        <xdr:cNvGraphicFramePr/>
      </xdr:nvGraphicFramePr>
      <xdr:xfrm>
        <a:off x="47625" y="1266825"/>
        <a:ext cx="12230100"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13</xdr:row>
      <xdr:rowOff>38100</xdr:rowOff>
    </xdr:to>
    <xdr:graphicFrame>
      <xdr:nvGraphicFramePr>
        <xdr:cNvPr id="1" name="Diagramm 2"/>
        <xdr:cNvGraphicFramePr/>
      </xdr:nvGraphicFramePr>
      <xdr:xfrm>
        <a:off x="0" y="0"/>
        <a:ext cx="10668000" cy="2143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114300</xdr:rowOff>
    </xdr:from>
    <xdr:to>
      <xdr:col>14</xdr:col>
      <xdr:colOff>9525</xdr:colOff>
      <xdr:row>27</xdr:row>
      <xdr:rowOff>47625</xdr:rowOff>
    </xdr:to>
    <xdr:graphicFrame>
      <xdr:nvGraphicFramePr>
        <xdr:cNvPr id="2" name="Diagramm 3"/>
        <xdr:cNvGraphicFramePr/>
      </xdr:nvGraphicFramePr>
      <xdr:xfrm>
        <a:off x="0" y="2219325"/>
        <a:ext cx="10677525" cy="2200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114300</xdr:rowOff>
    </xdr:from>
    <xdr:to>
      <xdr:col>11</xdr:col>
      <xdr:colOff>314325</xdr:colOff>
      <xdr:row>5</xdr:row>
      <xdr:rowOff>0</xdr:rowOff>
    </xdr:to>
    <xdr:pic>
      <xdr:nvPicPr>
        <xdr:cNvPr id="1" name="Picture 2"/>
        <xdr:cNvPicPr preferRelativeResize="1">
          <a:picLocks noChangeAspect="1"/>
        </xdr:cNvPicPr>
      </xdr:nvPicPr>
      <xdr:blipFill>
        <a:blip r:embed="rId1"/>
        <a:stretch>
          <a:fillRect/>
        </a:stretch>
      </xdr:blipFill>
      <xdr:spPr>
        <a:xfrm>
          <a:off x="4876800" y="114300"/>
          <a:ext cx="1247775" cy="1085850"/>
        </a:xfrm>
        <a:prstGeom prst="rect">
          <a:avLst/>
        </a:prstGeom>
        <a:noFill/>
        <a:ln w="1"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142875</xdr:rowOff>
    </xdr:from>
    <xdr:to>
      <xdr:col>36</xdr:col>
      <xdr:colOff>361950</xdr:colOff>
      <xdr:row>46</xdr:row>
      <xdr:rowOff>66675</xdr:rowOff>
    </xdr:to>
    <xdr:graphicFrame>
      <xdr:nvGraphicFramePr>
        <xdr:cNvPr id="1" name="Chart 87"/>
        <xdr:cNvGraphicFramePr/>
      </xdr:nvGraphicFramePr>
      <xdr:xfrm>
        <a:off x="0" y="8124825"/>
        <a:ext cx="176974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381000</xdr:colOff>
      <xdr:row>74</xdr:row>
      <xdr:rowOff>152400</xdr:rowOff>
    </xdr:to>
    <xdr:graphicFrame>
      <xdr:nvGraphicFramePr>
        <xdr:cNvPr id="2" name="Chart 88"/>
        <xdr:cNvGraphicFramePr/>
      </xdr:nvGraphicFramePr>
      <xdr:xfrm>
        <a:off x="0" y="13354050"/>
        <a:ext cx="177165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257175</xdr:rowOff>
    </xdr:from>
    <xdr:to>
      <xdr:col>36</xdr:col>
      <xdr:colOff>257175</xdr:colOff>
      <xdr:row>47</xdr:row>
      <xdr:rowOff>19050</xdr:rowOff>
    </xdr:to>
    <xdr:graphicFrame>
      <xdr:nvGraphicFramePr>
        <xdr:cNvPr id="1" name="Chart 87"/>
        <xdr:cNvGraphicFramePr/>
      </xdr:nvGraphicFramePr>
      <xdr:xfrm>
        <a:off x="0" y="8239125"/>
        <a:ext cx="17564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75641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2286000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8592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171450</xdr:rowOff>
    </xdr:from>
    <xdr:to>
      <xdr:col>37</xdr:col>
      <xdr:colOff>0</xdr:colOff>
      <xdr:row>44</xdr:row>
      <xdr:rowOff>95250</xdr:rowOff>
    </xdr:to>
    <xdr:graphicFrame>
      <xdr:nvGraphicFramePr>
        <xdr:cNvPr id="1" name="Chart 87"/>
        <xdr:cNvGraphicFramePr/>
      </xdr:nvGraphicFramePr>
      <xdr:xfrm>
        <a:off x="0" y="7581900"/>
        <a:ext cx="178784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37</xdr:col>
      <xdr:colOff>0</xdr:colOff>
      <xdr:row>72</xdr:row>
      <xdr:rowOff>152400</xdr:rowOff>
    </xdr:to>
    <xdr:graphicFrame>
      <xdr:nvGraphicFramePr>
        <xdr:cNvPr id="2" name="Chart 88"/>
        <xdr:cNvGraphicFramePr/>
      </xdr:nvGraphicFramePr>
      <xdr:xfrm>
        <a:off x="0" y="12782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76200</xdr:colOff>
      <xdr:row>46</xdr:row>
      <xdr:rowOff>47625</xdr:rowOff>
    </xdr:to>
    <xdr:graphicFrame>
      <xdr:nvGraphicFramePr>
        <xdr:cNvPr id="1" name="Chart 87"/>
        <xdr:cNvGraphicFramePr/>
      </xdr:nvGraphicFramePr>
      <xdr:xfrm>
        <a:off x="0" y="8105775"/>
        <a:ext cx="180308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9832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37</xdr:col>
      <xdr:colOff>28575</xdr:colOff>
      <xdr:row>45</xdr:row>
      <xdr:rowOff>47625</xdr:rowOff>
    </xdr:to>
    <xdr:graphicFrame>
      <xdr:nvGraphicFramePr>
        <xdr:cNvPr id="1" name="Chart 87"/>
        <xdr:cNvGraphicFramePr/>
      </xdr:nvGraphicFramePr>
      <xdr:xfrm>
        <a:off x="0" y="7915275"/>
        <a:ext cx="178308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76200</xdr:colOff>
      <xdr:row>73</xdr:row>
      <xdr:rowOff>152400</xdr:rowOff>
    </xdr:to>
    <xdr:graphicFrame>
      <xdr:nvGraphicFramePr>
        <xdr:cNvPr id="2" name="Chart 88"/>
        <xdr:cNvGraphicFramePr/>
      </xdr:nvGraphicFramePr>
      <xdr:xfrm>
        <a:off x="0" y="13163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257175</xdr:colOff>
      <xdr:row>46</xdr:row>
      <xdr:rowOff>47625</xdr:rowOff>
    </xdr:to>
    <xdr:graphicFrame>
      <xdr:nvGraphicFramePr>
        <xdr:cNvPr id="1" name="Chart 87"/>
        <xdr:cNvGraphicFramePr/>
      </xdr:nvGraphicFramePr>
      <xdr:xfrm>
        <a:off x="0" y="8105775"/>
        <a:ext cx="18068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8068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7687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7687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19050</xdr:colOff>
      <xdr:row>46</xdr:row>
      <xdr:rowOff>47625</xdr:rowOff>
    </xdr:to>
    <xdr:graphicFrame>
      <xdr:nvGraphicFramePr>
        <xdr:cNvPr id="1" name="Chart 87"/>
        <xdr:cNvGraphicFramePr/>
      </xdr:nvGraphicFramePr>
      <xdr:xfrm>
        <a:off x="0" y="8105775"/>
        <a:ext cx="179165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38100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oli\Eigene%20Dateien\2007\Bund\TTB\WM\Svenja%20Kasischke\TTB_Svenja_Kasischke_WM_Vorber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Aug"/>
      <sheetName val="Sep"/>
      <sheetName val="Okt"/>
      <sheetName val="Auswertung 1"/>
      <sheetName val="Vergleich"/>
      <sheetName val="leer"/>
    </sheetNames>
    <sheetDataSet>
      <sheetData sheetId="4">
        <row r="2">
          <cell r="B2" t="str">
            <v>Aufwärmen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C21"/>
  <sheetViews>
    <sheetView tabSelected="1" zoomScalePageLayoutView="0" workbookViewId="0" topLeftCell="A1">
      <selection activeCell="C9" sqref="C9"/>
    </sheetView>
  </sheetViews>
  <sheetFormatPr defaultColWidth="11.421875" defaultRowHeight="12.75"/>
  <cols>
    <col min="1" max="1" width="120.140625" style="116" customWidth="1"/>
  </cols>
  <sheetData>
    <row r="1" ht="12.75">
      <c r="A1" s="119" t="s">
        <v>72</v>
      </c>
    </row>
    <row r="2" ht="12.75">
      <c r="A2" s="157" t="s">
        <v>77</v>
      </c>
    </row>
    <row r="3" ht="12.75">
      <c r="A3" s="116" t="s">
        <v>174</v>
      </c>
    </row>
    <row r="4" ht="12.75">
      <c r="A4" s="116" t="s">
        <v>73</v>
      </c>
    </row>
    <row r="5" ht="25.5">
      <c r="A5" s="118" t="s">
        <v>140</v>
      </c>
    </row>
    <row r="6" ht="12.75">
      <c r="A6" s="158" t="s">
        <v>74</v>
      </c>
    </row>
    <row r="7" ht="25.5">
      <c r="A7" s="118" t="s">
        <v>175</v>
      </c>
    </row>
    <row r="8" ht="12.75">
      <c r="A8" s="118" t="s">
        <v>176</v>
      </c>
    </row>
    <row r="9" ht="51">
      <c r="A9" s="118" t="s">
        <v>122</v>
      </c>
    </row>
    <row r="10" ht="12.75">
      <c r="A10" s="118" t="s">
        <v>120</v>
      </c>
    </row>
    <row r="11" ht="38.25">
      <c r="A11" s="118" t="s">
        <v>177</v>
      </c>
    </row>
    <row r="12" ht="38.25">
      <c r="A12" s="118" t="s">
        <v>123</v>
      </c>
    </row>
    <row r="13" ht="25.5">
      <c r="A13" s="118" t="s">
        <v>178</v>
      </c>
    </row>
    <row r="14" ht="38.25">
      <c r="A14" s="118" t="s">
        <v>124</v>
      </c>
    </row>
    <row r="15" ht="25.5">
      <c r="A15" s="118" t="s">
        <v>179</v>
      </c>
    </row>
    <row r="16" spans="1:3" ht="12.75">
      <c r="A16" s="158" t="s">
        <v>75</v>
      </c>
      <c r="C16" s="129"/>
    </row>
    <row r="17" spans="1:3" ht="25.5">
      <c r="A17" s="118" t="s">
        <v>121</v>
      </c>
      <c r="C17" s="128"/>
    </row>
    <row r="18" spans="1:3" ht="51">
      <c r="A18" s="118" t="s">
        <v>76</v>
      </c>
      <c r="C18" s="128"/>
    </row>
    <row r="19" spans="1:3" s="2" customFormat="1" ht="12.75">
      <c r="A19" s="117" t="s">
        <v>125</v>
      </c>
      <c r="C19" s="128"/>
    </row>
    <row r="20" spans="1:3" s="2" customFormat="1" ht="25.5">
      <c r="A20" s="117" t="s">
        <v>126</v>
      </c>
      <c r="C20" s="129"/>
    </row>
    <row r="21" spans="1:3" s="2" customFormat="1" ht="12.75">
      <c r="A21" s="117"/>
      <c r="C21" s="129"/>
    </row>
  </sheetData>
  <sheetProtection password="C55E" sheet="1" objects="1" scenarios="1"/>
  <printOptions/>
  <pageMargins left="0.75" right="0.75" top="1" bottom="1"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L367"/>
  <sheetViews>
    <sheetView zoomScale="75" zoomScaleNormal="75" zoomScalePageLayoutView="0" workbookViewId="0" topLeftCell="A1">
      <selection activeCell="AG26" sqref="AG26"/>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5742187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47</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11</v>
      </c>
      <c r="C4" s="51"/>
      <c r="D4" s="51"/>
      <c r="E4" s="51"/>
      <c r="F4" s="51"/>
      <c r="G4" s="51"/>
      <c r="H4" s="51"/>
      <c r="I4" s="51"/>
      <c r="J4" s="51"/>
      <c r="K4" s="51"/>
      <c r="L4" s="51"/>
      <c r="M4" s="51"/>
      <c r="N4" s="51"/>
      <c r="O4" s="51"/>
      <c r="P4" s="51"/>
      <c r="Q4" s="52"/>
      <c r="R4" s="53"/>
      <c r="S4" s="51"/>
      <c r="T4" s="51"/>
      <c r="U4" s="51"/>
      <c r="V4" s="51"/>
      <c r="W4" s="51"/>
      <c r="X4" s="51"/>
      <c r="Y4" s="51"/>
      <c r="Z4" s="51"/>
      <c r="AA4" s="51"/>
      <c r="AB4" s="51"/>
      <c r="AC4" s="203"/>
      <c r="AD4" s="204"/>
      <c r="AE4" s="204"/>
      <c r="AF4" s="204"/>
      <c r="AG4" s="205"/>
      <c r="AH4" s="39">
        <f>L4+K4+J4</f>
        <v>0</v>
      </c>
      <c r="AI4" s="39">
        <f>L4+K4+J4+I4+H4+F4+G4</f>
        <v>0</v>
      </c>
      <c r="AJ4" s="231"/>
      <c r="AK4" s="228"/>
      <c r="AL4" s="15"/>
    </row>
    <row r="5" spans="1:38" s="16" customFormat="1" ht="15" customHeight="1">
      <c r="A5" s="31">
        <v>2</v>
      </c>
      <c r="B5" s="32" t="s">
        <v>12</v>
      </c>
      <c r="C5" s="35"/>
      <c r="D5" s="35"/>
      <c r="E5" s="35"/>
      <c r="F5" s="35"/>
      <c r="G5" s="35"/>
      <c r="H5" s="35"/>
      <c r="I5" s="35"/>
      <c r="J5" s="35"/>
      <c r="K5" s="35"/>
      <c r="L5" s="35"/>
      <c r="M5" s="35"/>
      <c r="N5" s="35"/>
      <c r="O5" s="35"/>
      <c r="P5" s="35"/>
      <c r="Q5" s="35"/>
      <c r="R5" s="35"/>
      <c r="S5" s="35"/>
      <c r="T5" s="35"/>
      <c r="U5" s="35"/>
      <c r="V5" s="35"/>
      <c r="W5" s="35"/>
      <c r="X5" s="35"/>
      <c r="Y5" s="35"/>
      <c r="Z5" s="35"/>
      <c r="AA5" s="35"/>
      <c r="AB5" s="35"/>
      <c r="AC5" s="162"/>
      <c r="AD5" s="163"/>
      <c r="AE5" s="163"/>
      <c r="AF5" s="163"/>
      <c r="AG5" s="164"/>
      <c r="AH5" s="34">
        <f aca="true" t="shared" si="0" ref="AH5:AH34">L5+K5+J5</f>
        <v>0</v>
      </c>
      <c r="AI5" s="34">
        <f aca="true" t="shared" si="1" ref="AI5:AI34">L5+K5+J5+I5+H5+F5+G5</f>
        <v>0</v>
      </c>
      <c r="AJ5" s="231"/>
      <c r="AK5" s="228"/>
      <c r="AL5" s="15"/>
    </row>
    <row r="6" spans="1:38" s="16" customFormat="1" ht="15" customHeight="1">
      <c r="A6" s="31">
        <v>3</v>
      </c>
      <c r="B6" s="32" t="s">
        <v>13</v>
      </c>
      <c r="C6" s="35"/>
      <c r="D6" s="35"/>
      <c r="E6" s="35"/>
      <c r="F6" s="35"/>
      <c r="G6" s="35"/>
      <c r="H6" s="35"/>
      <c r="I6" s="35"/>
      <c r="J6" s="35"/>
      <c r="K6" s="35"/>
      <c r="L6" s="35"/>
      <c r="M6" s="35"/>
      <c r="N6" s="35"/>
      <c r="O6" s="35"/>
      <c r="P6" s="35"/>
      <c r="Q6" s="35"/>
      <c r="R6" s="35"/>
      <c r="S6" s="35"/>
      <c r="T6" s="35"/>
      <c r="U6" s="35"/>
      <c r="V6" s="35"/>
      <c r="W6" s="35"/>
      <c r="X6" s="35"/>
      <c r="Y6" s="35"/>
      <c r="Z6" s="35"/>
      <c r="AA6" s="35"/>
      <c r="AB6" s="35"/>
      <c r="AC6" s="162"/>
      <c r="AD6" s="163"/>
      <c r="AE6" s="163"/>
      <c r="AF6" s="163"/>
      <c r="AG6" s="164"/>
      <c r="AH6" s="34">
        <f t="shared" si="0"/>
        <v>0</v>
      </c>
      <c r="AI6" s="34">
        <f t="shared" si="1"/>
        <v>0</v>
      </c>
      <c r="AJ6" s="231"/>
      <c r="AK6" s="228"/>
      <c r="AL6" s="15"/>
    </row>
    <row r="7" spans="1:38" s="16" customFormat="1" ht="15" customHeight="1">
      <c r="A7" s="36">
        <v>4</v>
      </c>
      <c r="B7" s="37" t="s">
        <v>14</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156">
        <f t="shared" si="1"/>
        <v>0</v>
      </c>
      <c r="AJ7" s="231"/>
      <c r="AK7" s="228"/>
      <c r="AL7" s="15"/>
    </row>
    <row r="8" spans="1:38" s="16" customFormat="1" ht="15" customHeight="1">
      <c r="A8" s="36">
        <v>5</v>
      </c>
      <c r="B8" s="37" t="s">
        <v>8</v>
      </c>
      <c r="C8" s="38"/>
      <c r="D8" s="38"/>
      <c r="E8" s="38"/>
      <c r="F8" s="38"/>
      <c r="G8" s="38"/>
      <c r="H8" s="38"/>
      <c r="I8" s="38"/>
      <c r="J8" s="38"/>
      <c r="K8" s="38"/>
      <c r="L8" s="38"/>
      <c r="M8" s="38"/>
      <c r="N8" s="38"/>
      <c r="O8" s="38"/>
      <c r="P8" s="38"/>
      <c r="Q8" s="38"/>
      <c r="R8" s="38"/>
      <c r="S8" s="38"/>
      <c r="T8" s="38"/>
      <c r="U8" s="38"/>
      <c r="V8" s="38"/>
      <c r="W8" s="38"/>
      <c r="X8" s="38"/>
      <c r="Y8" s="38"/>
      <c r="Z8" s="38"/>
      <c r="AA8" s="38"/>
      <c r="AB8" s="38"/>
      <c r="AC8" s="200"/>
      <c r="AD8" s="201"/>
      <c r="AE8" s="201"/>
      <c r="AF8" s="201"/>
      <c r="AG8" s="202"/>
      <c r="AH8" s="39">
        <f t="shared" si="0"/>
        <v>0</v>
      </c>
      <c r="AI8" s="156">
        <f t="shared" si="1"/>
        <v>0</v>
      </c>
      <c r="AJ8" s="231"/>
      <c r="AK8" s="228"/>
      <c r="AL8" s="15"/>
    </row>
    <row r="9" spans="1:38" s="16" customFormat="1" ht="15" customHeight="1">
      <c r="A9" s="36">
        <v>6</v>
      </c>
      <c r="B9" s="37" t="s">
        <v>9</v>
      </c>
      <c r="C9" s="38"/>
      <c r="D9" s="38"/>
      <c r="E9" s="38"/>
      <c r="F9" s="38"/>
      <c r="G9" s="38"/>
      <c r="H9" s="38"/>
      <c r="I9" s="38"/>
      <c r="J9" s="38"/>
      <c r="K9" s="38"/>
      <c r="L9" s="38"/>
      <c r="M9" s="38"/>
      <c r="N9" s="38"/>
      <c r="O9" s="38"/>
      <c r="P9" s="38"/>
      <c r="Q9" s="38"/>
      <c r="R9" s="38"/>
      <c r="S9" s="38"/>
      <c r="T9" s="38"/>
      <c r="U9" s="38"/>
      <c r="V9" s="38"/>
      <c r="W9" s="38"/>
      <c r="X9" s="38"/>
      <c r="Y9" s="38"/>
      <c r="Z9" s="38"/>
      <c r="AA9" s="38"/>
      <c r="AB9" s="38"/>
      <c r="AC9" s="200"/>
      <c r="AD9" s="201"/>
      <c r="AE9" s="201"/>
      <c r="AF9" s="201"/>
      <c r="AG9" s="202"/>
      <c r="AH9" s="39">
        <f t="shared" si="0"/>
        <v>0</v>
      </c>
      <c r="AI9" s="156">
        <f t="shared" si="1"/>
        <v>0</v>
      </c>
      <c r="AJ9" s="231"/>
      <c r="AK9" s="228"/>
      <c r="AL9" s="15"/>
    </row>
    <row r="10" spans="1:38" s="16" customFormat="1" ht="15" customHeight="1">
      <c r="A10" s="36">
        <v>7</v>
      </c>
      <c r="B10" s="37" t="s">
        <v>10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39">
        <f t="shared" si="1"/>
        <v>0</v>
      </c>
      <c r="AJ10" s="231"/>
      <c r="AK10" s="228"/>
      <c r="AL10" s="15"/>
    </row>
    <row r="11" spans="1:38" s="16" customFormat="1" ht="15" customHeight="1">
      <c r="A11" s="36">
        <v>8</v>
      </c>
      <c r="B11" s="37" t="s">
        <v>11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39">
        <f t="shared" si="1"/>
        <v>0</v>
      </c>
      <c r="AJ11" s="231"/>
      <c r="AK11" s="228"/>
      <c r="AL11" s="15"/>
    </row>
    <row r="12" spans="1:38" s="16" customFormat="1" ht="15" customHeight="1">
      <c r="A12" s="31">
        <v>9</v>
      </c>
      <c r="B12" s="32" t="s">
        <v>12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62"/>
      <c r="AD12" s="163"/>
      <c r="AE12" s="163"/>
      <c r="AF12" s="163"/>
      <c r="AG12" s="164"/>
      <c r="AH12" s="34">
        <f t="shared" si="0"/>
        <v>0</v>
      </c>
      <c r="AI12" s="34">
        <f t="shared" si="1"/>
        <v>0</v>
      </c>
      <c r="AJ12" s="231"/>
      <c r="AK12" s="228"/>
      <c r="AL12" s="15"/>
    </row>
    <row r="13" spans="1:38" s="16" customFormat="1" ht="15" customHeight="1">
      <c r="A13" s="31">
        <v>10</v>
      </c>
      <c r="B13" s="32" t="s">
        <v>13</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62"/>
      <c r="AD13" s="163"/>
      <c r="AE13" s="163"/>
      <c r="AF13" s="163"/>
      <c r="AG13" s="164"/>
      <c r="AH13" s="34">
        <f t="shared" si="0"/>
        <v>0</v>
      </c>
      <c r="AI13" s="34">
        <f t="shared" si="1"/>
        <v>0</v>
      </c>
      <c r="AJ13" s="231"/>
      <c r="AK13" s="228"/>
      <c r="AL13" s="15"/>
    </row>
    <row r="14" spans="1:38" s="16" customFormat="1" ht="15" customHeight="1">
      <c r="A14" s="36">
        <v>11</v>
      </c>
      <c r="B14" s="37" t="s">
        <v>14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156">
        <f t="shared" si="1"/>
        <v>0</v>
      </c>
      <c r="AJ14" s="231"/>
      <c r="AK14" s="228"/>
      <c r="AL14" s="15"/>
    </row>
    <row r="15" spans="1:38" s="16" customFormat="1" ht="15" customHeight="1">
      <c r="A15" s="36">
        <v>12</v>
      </c>
      <c r="B15" s="37" t="s">
        <v>8</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0"/>
        <v>0</v>
      </c>
      <c r="AI15" s="156">
        <f t="shared" si="1"/>
        <v>0</v>
      </c>
      <c r="AJ15" s="231"/>
      <c r="AK15" s="228"/>
      <c r="AL15" s="15"/>
    </row>
    <row r="16" spans="1:38" s="16" customFormat="1" ht="15" customHeight="1">
      <c r="A16" s="36">
        <v>13</v>
      </c>
      <c r="B16" s="37" t="s">
        <v>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0"/>
        <v>0</v>
      </c>
      <c r="AI16" s="156">
        <f t="shared" si="1"/>
        <v>0</v>
      </c>
      <c r="AJ16" s="231"/>
      <c r="AK16" s="228"/>
      <c r="AL16" s="15"/>
    </row>
    <row r="17" spans="1:38" s="16" customFormat="1" ht="15" customHeight="1">
      <c r="A17" s="36">
        <v>14</v>
      </c>
      <c r="B17" s="37" t="s">
        <v>10</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39">
        <f t="shared" si="1"/>
        <v>0</v>
      </c>
      <c r="AJ17" s="231"/>
      <c r="AK17" s="228"/>
      <c r="AL17" s="15"/>
    </row>
    <row r="18" spans="1:38" s="16" customFormat="1" ht="15" customHeight="1">
      <c r="A18" s="36">
        <v>15</v>
      </c>
      <c r="B18" s="37" t="s">
        <v>11</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39">
        <f t="shared" si="1"/>
        <v>0</v>
      </c>
      <c r="AJ18" s="231"/>
      <c r="AK18" s="228"/>
      <c r="AL18" s="15"/>
    </row>
    <row r="19" spans="1:38" s="16" customFormat="1" ht="15" customHeight="1">
      <c r="A19" s="31">
        <v>16</v>
      </c>
      <c r="B19" s="32" t="s">
        <v>12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162"/>
      <c r="AD19" s="163"/>
      <c r="AE19" s="163"/>
      <c r="AF19" s="163"/>
      <c r="AG19" s="164"/>
      <c r="AH19" s="34">
        <f t="shared" si="0"/>
        <v>0</v>
      </c>
      <c r="AI19" s="34">
        <f t="shared" si="1"/>
        <v>0</v>
      </c>
      <c r="AJ19" s="231"/>
      <c r="AK19" s="228"/>
      <c r="AL19" s="15"/>
    </row>
    <row r="20" spans="1:38" s="16" customFormat="1" ht="15" customHeight="1">
      <c r="A20" s="31">
        <v>17</v>
      </c>
      <c r="B20" s="32" t="s">
        <v>13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62"/>
      <c r="AD20" s="163"/>
      <c r="AE20" s="163"/>
      <c r="AF20" s="163"/>
      <c r="AG20" s="164"/>
      <c r="AH20" s="34">
        <f t="shared" si="0"/>
        <v>0</v>
      </c>
      <c r="AI20" s="34">
        <f t="shared" si="1"/>
        <v>0</v>
      </c>
      <c r="AJ20" s="231"/>
      <c r="AK20" s="228"/>
      <c r="AL20" s="15"/>
    </row>
    <row r="21" spans="1:38" s="16" customFormat="1" ht="15" customHeight="1">
      <c r="A21" s="36">
        <v>18</v>
      </c>
      <c r="B21" s="37" t="s">
        <v>14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156">
        <f t="shared" si="1"/>
        <v>0</v>
      </c>
      <c r="AJ21" s="231"/>
      <c r="AK21" s="228"/>
      <c r="AL21" s="15"/>
    </row>
    <row r="22" spans="1:38" s="16" customFormat="1" ht="15" customHeight="1">
      <c r="A22" s="36">
        <v>19</v>
      </c>
      <c r="B22" s="37" t="s">
        <v>8</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0"/>
        <v>0</v>
      </c>
      <c r="AI22" s="156">
        <f t="shared" si="1"/>
        <v>0</v>
      </c>
      <c r="AJ22" s="231"/>
      <c r="AK22" s="228"/>
      <c r="AL22" s="15"/>
    </row>
    <row r="23" spans="1:38" s="16" customFormat="1" ht="15" customHeight="1">
      <c r="A23" s="36">
        <v>20</v>
      </c>
      <c r="B23" s="37" t="s">
        <v>9</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0"/>
        <v>0</v>
      </c>
      <c r="AI23" s="156">
        <f t="shared" si="1"/>
        <v>0</v>
      </c>
      <c r="AJ23" s="231"/>
      <c r="AK23" s="228"/>
      <c r="AL23" s="15"/>
    </row>
    <row r="24" spans="1:38" s="16" customFormat="1" ht="15" customHeight="1">
      <c r="A24" s="36">
        <v>21</v>
      </c>
      <c r="B24" s="37" t="s">
        <v>10</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39">
        <f t="shared" si="1"/>
        <v>0</v>
      </c>
      <c r="AJ24" s="231"/>
      <c r="AK24" s="228"/>
      <c r="AL24" s="15"/>
    </row>
    <row r="25" spans="1:38" s="16" customFormat="1" ht="15" customHeight="1">
      <c r="A25" s="36">
        <v>22</v>
      </c>
      <c r="B25" s="37" t="s">
        <v>11</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39">
        <f t="shared" si="1"/>
        <v>0</v>
      </c>
      <c r="AJ25" s="231"/>
      <c r="AK25" s="228"/>
      <c r="AL25" s="15"/>
    </row>
    <row r="26" spans="1:38" s="16" customFormat="1" ht="15" customHeight="1">
      <c r="A26" s="31">
        <v>23</v>
      </c>
      <c r="B26" s="32" t="s">
        <v>12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162"/>
      <c r="AD26" s="163"/>
      <c r="AE26" s="163"/>
      <c r="AF26" s="163"/>
      <c r="AG26" s="164"/>
      <c r="AH26" s="34">
        <f t="shared" si="0"/>
        <v>0</v>
      </c>
      <c r="AI26" s="34">
        <f t="shared" si="1"/>
        <v>0</v>
      </c>
      <c r="AJ26" s="231"/>
      <c r="AK26" s="228"/>
      <c r="AL26" s="15"/>
    </row>
    <row r="27" spans="1:38" s="16" customFormat="1" ht="15" customHeight="1">
      <c r="A27" s="31">
        <v>24</v>
      </c>
      <c r="B27" s="32" t="s">
        <v>13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62"/>
      <c r="AD27" s="163"/>
      <c r="AE27" s="163"/>
      <c r="AF27" s="163"/>
      <c r="AG27" s="164"/>
      <c r="AH27" s="34">
        <f t="shared" si="0"/>
        <v>0</v>
      </c>
      <c r="AI27" s="34">
        <f t="shared" si="1"/>
        <v>0</v>
      </c>
      <c r="AJ27" s="231"/>
      <c r="AK27" s="228"/>
      <c r="AL27" s="15"/>
    </row>
    <row r="28" spans="1:38" s="16" customFormat="1" ht="15" customHeight="1">
      <c r="A28" s="36">
        <v>25</v>
      </c>
      <c r="B28" s="37" t="s">
        <v>14</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156">
        <f t="shared" si="1"/>
        <v>0</v>
      </c>
      <c r="AJ28" s="231"/>
      <c r="AK28" s="228"/>
      <c r="AL28" s="15"/>
    </row>
    <row r="29" spans="1:38" s="16" customFormat="1" ht="15" customHeight="1">
      <c r="A29" s="36">
        <v>26</v>
      </c>
      <c r="B29" s="37" t="s">
        <v>8</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0"/>
        <v>0</v>
      </c>
      <c r="AI29" s="156">
        <f t="shared" si="1"/>
        <v>0</v>
      </c>
      <c r="AJ29" s="231"/>
      <c r="AK29" s="228"/>
      <c r="AL29" s="15"/>
    </row>
    <row r="30" spans="1:38" s="16" customFormat="1" ht="15" customHeight="1">
      <c r="A30" s="36">
        <v>27</v>
      </c>
      <c r="B30" s="37" t="s">
        <v>9</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0"/>
        <v>0</v>
      </c>
      <c r="AI30" s="156">
        <f t="shared" si="1"/>
        <v>0</v>
      </c>
      <c r="AJ30" s="231"/>
      <c r="AK30" s="228"/>
      <c r="AL30" s="15"/>
    </row>
    <row r="31" spans="1:38" s="16" customFormat="1" ht="15" customHeight="1">
      <c r="A31" s="36">
        <v>28</v>
      </c>
      <c r="B31" s="37" t="s">
        <v>10</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39">
        <f t="shared" si="1"/>
        <v>0</v>
      </c>
      <c r="AJ31" s="231"/>
      <c r="AK31" s="228"/>
      <c r="AL31" s="15"/>
    </row>
    <row r="32" spans="1:38" s="16" customFormat="1" ht="15" customHeight="1">
      <c r="A32" s="36">
        <v>29</v>
      </c>
      <c r="B32" s="37" t="s">
        <v>11</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t="s">
        <v>160</v>
      </c>
      <c r="AD32" s="201"/>
      <c r="AE32" s="201"/>
      <c r="AF32" s="201"/>
      <c r="AG32" s="202"/>
      <c r="AH32" s="39">
        <f t="shared" si="0"/>
        <v>0</v>
      </c>
      <c r="AI32" s="39">
        <f t="shared" si="1"/>
        <v>0</v>
      </c>
      <c r="AJ32" s="231"/>
      <c r="AK32" s="228"/>
      <c r="AL32" s="15"/>
    </row>
    <row r="33" spans="1:38" s="16" customFormat="1" ht="15" customHeight="1">
      <c r="A33" s="31">
        <v>30</v>
      </c>
      <c r="B33" s="32" t="s">
        <v>12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162" t="s">
        <v>161</v>
      </c>
      <c r="AD33" s="163"/>
      <c r="AE33" s="163"/>
      <c r="AF33" s="163"/>
      <c r="AG33" s="164"/>
      <c r="AH33" s="34">
        <f t="shared" si="0"/>
        <v>0</v>
      </c>
      <c r="AI33" s="34">
        <f t="shared" si="1"/>
        <v>0</v>
      </c>
      <c r="AJ33" s="231"/>
      <c r="AK33" s="228"/>
      <c r="AL33" s="15"/>
    </row>
    <row r="34" spans="1:38" s="16" customFormat="1" ht="15" customHeight="1">
      <c r="A34" s="31">
        <v>31</v>
      </c>
      <c r="B34" s="32" t="s">
        <v>13</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162" t="s">
        <v>160</v>
      </c>
      <c r="AD34" s="163"/>
      <c r="AE34" s="163"/>
      <c r="AF34" s="163"/>
      <c r="AG34" s="164"/>
      <c r="AH34" s="34">
        <f t="shared" si="0"/>
        <v>0</v>
      </c>
      <c r="AI34" s="34">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row r="190" spans="1:37" s="16" customFormat="1" ht="12.75">
      <c r="A190" s="26"/>
      <c r="B190" s="2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27"/>
      <c r="AG190" s="14"/>
      <c r="AH190" s="14"/>
      <c r="AI190" s="14"/>
      <c r="AJ190" s="14"/>
      <c r="AK190" s="14"/>
    </row>
    <row r="191" spans="1:37" s="16" customFormat="1" ht="12.75">
      <c r="A191" s="26"/>
      <c r="B191" s="2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27"/>
      <c r="AG191" s="14"/>
      <c r="AH191" s="14"/>
      <c r="AI191" s="14"/>
      <c r="AJ191" s="14"/>
      <c r="AK191" s="14"/>
    </row>
    <row r="192" spans="1:37" s="16" customFormat="1" ht="12.75">
      <c r="A192" s="26"/>
      <c r="B192" s="2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27"/>
      <c r="AG192" s="14"/>
      <c r="AH192" s="14"/>
      <c r="AI192" s="14"/>
      <c r="AJ192" s="14"/>
      <c r="AK192" s="14"/>
    </row>
    <row r="193" spans="1:37" s="16" customFormat="1" ht="12.75">
      <c r="A193" s="26"/>
      <c r="B193" s="2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27"/>
      <c r="AG193" s="14"/>
      <c r="AH193" s="14"/>
      <c r="AI193" s="14"/>
      <c r="AJ193" s="14"/>
      <c r="AK193" s="14"/>
    </row>
    <row r="194" spans="1:37" s="16" customFormat="1" ht="12.75">
      <c r="A194" s="26"/>
      <c r="B194" s="2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27"/>
      <c r="AG194" s="14"/>
      <c r="AH194" s="14"/>
      <c r="AI194" s="14"/>
      <c r="AJ194" s="14"/>
      <c r="AK194" s="14"/>
    </row>
    <row r="195" spans="1:37" s="16" customFormat="1" ht="12.75">
      <c r="A195" s="26"/>
      <c r="B195" s="2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27"/>
      <c r="AG195" s="14"/>
      <c r="AH195" s="14"/>
      <c r="AI195" s="14"/>
      <c r="AJ195" s="14"/>
      <c r="AK195" s="14"/>
    </row>
    <row r="196" spans="1:37" s="16" customFormat="1" ht="12.75">
      <c r="A196" s="26"/>
      <c r="B196" s="2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27"/>
      <c r="AG196" s="14"/>
      <c r="AH196" s="14"/>
      <c r="AI196" s="14"/>
      <c r="AJ196" s="14"/>
      <c r="AK196" s="14"/>
    </row>
    <row r="197" spans="1:37" s="16" customFormat="1" ht="12.75">
      <c r="A197" s="26"/>
      <c r="B197" s="2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27"/>
      <c r="AG197" s="14"/>
      <c r="AH197" s="14"/>
      <c r="AI197" s="14"/>
      <c r="AJ197" s="14"/>
      <c r="AK197" s="14"/>
    </row>
    <row r="198" spans="1:37" s="16" customFormat="1" ht="12.75">
      <c r="A198" s="26"/>
      <c r="B198" s="2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27"/>
      <c r="AG198" s="14"/>
      <c r="AH198" s="14"/>
      <c r="AI198" s="14"/>
      <c r="AJ198" s="14"/>
      <c r="AK198" s="14"/>
    </row>
    <row r="199" spans="1:37" s="16" customFormat="1" ht="12.75">
      <c r="A199" s="26"/>
      <c r="B199" s="2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27"/>
      <c r="AG199" s="14"/>
      <c r="AH199" s="14"/>
      <c r="AI199" s="14"/>
      <c r="AJ199" s="14"/>
      <c r="AK199" s="14"/>
    </row>
    <row r="200" spans="1:37" s="16" customFormat="1" ht="12.75">
      <c r="A200" s="26"/>
      <c r="B200" s="2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27"/>
      <c r="AG200" s="14"/>
      <c r="AH200" s="14"/>
      <c r="AI200" s="14"/>
      <c r="AJ200" s="14"/>
      <c r="AK200" s="14"/>
    </row>
    <row r="201" spans="1:37" s="16" customFormat="1" ht="12.75">
      <c r="A201" s="26"/>
      <c r="B201" s="2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27"/>
      <c r="AG201" s="14"/>
      <c r="AH201" s="14"/>
      <c r="AI201" s="14"/>
      <c r="AJ201" s="14"/>
      <c r="AK201" s="14"/>
    </row>
    <row r="202" spans="1:37" s="16" customFormat="1" ht="12.75">
      <c r="A202" s="26"/>
      <c r="B202" s="2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27"/>
      <c r="AG202" s="14"/>
      <c r="AH202" s="14"/>
      <c r="AI202" s="14"/>
      <c r="AJ202" s="14"/>
      <c r="AK202" s="14"/>
    </row>
    <row r="203" spans="1:37" s="16" customFormat="1" ht="12.75">
      <c r="A203" s="26"/>
      <c r="B203" s="2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27"/>
      <c r="AG203" s="14"/>
      <c r="AH203" s="14"/>
      <c r="AI203" s="14"/>
      <c r="AJ203" s="14"/>
      <c r="AK203" s="14"/>
    </row>
    <row r="204" spans="1:37" s="16" customFormat="1" ht="12.75">
      <c r="A204" s="26"/>
      <c r="B204" s="2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27"/>
      <c r="AG204" s="14"/>
      <c r="AH204" s="14"/>
      <c r="AI204" s="14"/>
      <c r="AJ204" s="14"/>
      <c r="AK204" s="14"/>
    </row>
    <row r="205" spans="1:37" s="16" customFormat="1" ht="12.75">
      <c r="A205" s="26"/>
      <c r="B205" s="2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27"/>
      <c r="AG205" s="14"/>
      <c r="AH205" s="14"/>
      <c r="AI205" s="14"/>
      <c r="AJ205" s="14"/>
      <c r="AK205" s="14"/>
    </row>
    <row r="206" spans="1:37" s="16" customFormat="1" ht="12.75">
      <c r="A206" s="26"/>
      <c r="B206" s="2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27"/>
      <c r="AG206" s="14"/>
      <c r="AH206" s="14"/>
      <c r="AI206" s="14"/>
      <c r="AJ206" s="14"/>
      <c r="AK206" s="14"/>
    </row>
    <row r="207" spans="1:37" s="16" customFormat="1" ht="12.75">
      <c r="A207" s="26"/>
      <c r="B207" s="2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27"/>
      <c r="AG207" s="14"/>
      <c r="AH207" s="14"/>
      <c r="AI207" s="14"/>
      <c r="AJ207" s="14"/>
      <c r="AK207" s="14"/>
    </row>
    <row r="208" spans="1:37" s="16" customFormat="1" ht="12.75">
      <c r="A208" s="26"/>
      <c r="B208" s="2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27"/>
      <c r="AG208" s="14"/>
      <c r="AH208" s="14"/>
      <c r="AI208" s="14"/>
      <c r="AJ208" s="14"/>
      <c r="AK208" s="14"/>
    </row>
    <row r="209" spans="1:37" s="16" customFormat="1" ht="12.75">
      <c r="A209" s="26"/>
      <c r="B209" s="2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27"/>
      <c r="AG209" s="14"/>
      <c r="AH209" s="14"/>
      <c r="AI209" s="14"/>
      <c r="AJ209" s="14"/>
      <c r="AK209" s="14"/>
    </row>
    <row r="210" spans="1:37" s="16" customFormat="1" ht="12.75">
      <c r="A210" s="26"/>
      <c r="B210" s="2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27"/>
      <c r="AG210" s="14"/>
      <c r="AH210" s="14"/>
      <c r="AI210" s="14"/>
      <c r="AJ210" s="14"/>
      <c r="AK210" s="14"/>
    </row>
    <row r="211" spans="1:37" s="16" customFormat="1" ht="12.75">
      <c r="A211" s="26"/>
      <c r="B211" s="2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27"/>
      <c r="AG211" s="14"/>
      <c r="AH211" s="14"/>
      <c r="AI211" s="14"/>
      <c r="AJ211" s="14"/>
      <c r="AK211" s="14"/>
    </row>
    <row r="212" spans="1:37" s="16" customFormat="1" ht="12.75">
      <c r="A212" s="26"/>
      <c r="B212" s="2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27"/>
      <c r="AG212" s="14"/>
      <c r="AH212" s="14"/>
      <c r="AI212" s="14"/>
      <c r="AJ212" s="14"/>
      <c r="AK212" s="14"/>
    </row>
    <row r="213" spans="1:37" s="16" customFormat="1" ht="12.75">
      <c r="A213" s="26"/>
      <c r="B213" s="2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27"/>
      <c r="AG213" s="14"/>
      <c r="AH213" s="14"/>
      <c r="AI213" s="14"/>
      <c r="AJ213" s="14"/>
      <c r="AK213" s="14"/>
    </row>
    <row r="214" spans="1:37" s="16" customFormat="1" ht="12.75">
      <c r="A214" s="26"/>
      <c r="B214" s="2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27"/>
      <c r="AG214" s="14"/>
      <c r="AH214" s="14"/>
      <c r="AI214" s="14"/>
      <c r="AJ214" s="14"/>
      <c r="AK214" s="14"/>
    </row>
    <row r="215" spans="1:37" s="16" customFormat="1" ht="12.75">
      <c r="A215" s="26"/>
      <c r="B215" s="2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27"/>
      <c r="AG215" s="14"/>
      <c r="AH215" s="14"/>
      <c r="AI215" s="14"/>
      <c r="AJ215" s="14"/>
      <c r="AK215" s="14"/>
    </row>
    <row r="216" spans="1:37" s="16" customFormat="1" ht="12.75">
      <c r="A216" s="26"/>
      <c r="B216" s="2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27"/>
      <c r="AG216" s="14"/>
      <c r="AH216" s="14"/>
      <c r="AI216" s="14"/>
      <c r="AJ216" s="14"/>
      <c r="AK216" s="14"/>
    </row>
    <row r="217" spans="1:37" s="16" customFormat="1" ht="12.75">
      <c r="A217" s="26"/>
      <c r="B217" s="2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27"/>
      <c r="AG217" s="14"/>
      <c r="AH217" s="14"/>
      <c r="AI217" s="14"/>
      <c r="AJ217" s="14"/>
      <c r="AK217" s="14"/>
    </row>
    <row r="218" spans="1:37" s="16" customFormat="1" ht="12.75">
      <c r="A218" s="26"/>
      <c r="B218" s="2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27"/>
      <c r="AG218" s="14"/>
      <c r="AH218" s="14"/>
      <c r="AI218" s="14"/>
      <c r="AJ218" s="14"/>
      <c r="AK218" s="14"/>
    </row>
    <row r="219" spans="1:37" s="16" customFormat="1" ht="12.75">
      <c r="A219" s="26"/>
      <c r="B219" s="2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27"/>
      <c r="AG219" s="14"/>
      <c r="AH219" s="14"/>
      <c r="AI219" s="14"/>
      <c r="AJ219" s="14"/>
      <c r="AK219" s="14"/>
    </row>
    <row r="220" spans="1:37" s="16" customFormat="1" ht="12.75">
      <c r="A220" s="26"/>
      <c r="B220" s="2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27"/>
      <c r="AG220" s="14"/>
      <c r="AH220" s="14"/>
      <c r="AI220" s="14"/>
      <c r="AJ220" s="14"/>
      <c r="AK220" s="14"/>
    </row>
    <row r="221" spans="1:37" s="16" customFormat="1" ht="12.75">
      <c r="A221" s="26"/>
      <c r="B221" s="2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27"/>
      <c r="AG221" s="14"/>
      <c r="AH221" s="14"/>
      <c r="AI221" s="14"/>
      <c r="AJ221" s="14"/>
      <c r="AK221" s="14"/>
    </row>
    <row r="222" spans="1:37" s="16" customFormat="1" ht="12.75">
      <c r="A222" s="26"/>
      <c r="B222" s="2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27"/>
      <c r="AG222" s="14"/>
      <c r="AH222" s="14"/>
      <c r="AI222" s="14"/>
      <c r="AJ222" s="14"/>
      <c r="AK222" s="14"/>
    </row>
    <row r="223" spans="1:37" s="16" customFormat="1" ht="12.75">
      <c r="A223" s="26"/>
      <c r="B223" s="2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27"/>
      <c r="AG223" s="14"/>
      <c r="AH223" s="14"/>
      <c r="AI223" s="14"/>
      <c r="AJ223" s="14"/>
      <c r="AK223" s="14"/>
    </row>
    <row r="224" spans="1:37" s="16" customFormat="1" ht="12.75">
      <c r="A224" s="26"/>
      <c r="B224" s="2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27"/>
      <c r="AG224" s="14"/>
      <c r="AH224" s="14"/>
      <c r="AI224" s="14"/>
      <c r="AJ224" s="14"/>
      <c r="AK224" s="14"/>
    </row>
    <row r="225" spans="1:37" s="16" customFormat="1" ht="12.75">
      <c r="A225" s="26"/>
      <c r="B225" s="2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27"/>
      <c r="AG225" s="14"/>
      <c r="AH225" s="14"/>
      <c r="AI225" s="14"/>
      <c r="AJ225" s="14"/>
      <c r="AK225" s="14"/>
    </row>
    <row r="226" spans="1:37" s="16" customFormat="1" ht="12.75">
      <c r="A226" s="26"/>
      <c r="B226" s="2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27"/>
      <c r="AG226" s="14"/>
      <c r="AH226" s="14"/>
      <c r="AI226" s="14"/>
      <c r="AJ226" s="14"/>
      <c r="AK226" s="14"/>
    </row>
    <row r="227" spans="1:37" s="16" customFormat="1" ht="12.75">
      <c r="A227" s="26"/>
      <c r="B227" s="2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27"/>
      <c r="AG227" s="14"/>
      <c r="AH227" s="14"/>
      <c r="AI227" s="14"/>
      <c r="AJ227" s="14"/>
      <c r="AK227" s="14"/>
    </row>
    <row r="228" spans="1:37" s="16" customFormat="1" ht="12.75">
      <c r="A228" s="26"/>
      <c r="B228" s="2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27"/>
      <c r="AG228" s="14"/>
      <c r="AH228" s="14"/>
      <c r="AI228" s="14"/>
      <c r="AJ228" s="14"/>
      <c r="AK228" s="14"/>
    </row>
    <row r="229" spans="1:37" s="16" customFormat="1" ht="12.75">
      <c r="A229" s="26"/>
      <c r="B229" s="2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27"/>
      <c r="AG229" s="14"/>
      <c r="AH229" s="14"/>
      <c r="AI229" s="14"/>
      <c r="AJ229" s="14"/>
      <c r="AK229" s="14"/>
    </row>
    <row r="230" spans="1:37" s="16" customFormat="1" ht="12.75">
      <c r="A230" s="26"/>
      <c r="B230" s="2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27"/>
      <c r="AG230" s="14"/>
      <c r="AH230" s="14"/>
      <c r="AI230" s="14"/>
      <c r="AJ230" s="14"/>
      <c r="AK230" s="14"/>
    </row>
    <row r="231" spans="1:37" s="16" customFormat="1" ht="12.75">
      <c r="A231" s="26"/>
      <c r="B231" s="2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27"/>
      <c r="AG231" s="14"/>
      <c r="AH231" s="14"/>
      <c r="AI231" s="14"/>
      <c r="AJ231" s="14"/>
      <c r="AK231" s="14"/>
    </row>
    <row r="232" spans="1:37" s="16" customFormat="1" ht="12.75">
      <c r="A232" s="26"/>
      <c r="B232" s="2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27"/>
      <c r="AG232" s="14"/>
      <c r="AH232" s="14"/>
      <c r="AI232" s="14"/>
      <c r="AJ232" s="14"/>
      <c r="AK232" s="14"/>
    </row>
    <row r="233" spans="1:37" s="16" customFormat="1" ht="12.75">
      <c r="A233" s="26"/>
      <c r="B233" s="2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27"/>
      <c r="AG233" s="14"/>
      <c r="AH233" s="14"/>
      <c r="AI233" s="14"/>
      <c r="AJ233" s="14"/>
      <c r="AK233" s="14"/>
    </row>
    <row r="234" spans="1:37" s="16" customFormat="1" ht="12.75">
      <c r="A234" s="26"/>
      <c r="B234" s="2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27"/>
      <c r="AG234" s="14"/>
      <c r="AH234" s="14"/>
      <c r="AI234" s="14"/>
      <c r="AJ234" s="14"/>
      <c r="AK234" s="14"/>
    </row>
    <row r="235" spans="1:37" s="16" customFormat="1" ht="12.75">
      <c r="A235" s="26"/>
      <c r="B235" s="2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27"/>
      <c r="AG235" s="14"/>
      <c r="AH235" s="14"/>
      <c r="AI235" s="14"/>
      <c r="AJ235" s="14"/>
      <c r="AK235" s="14"/>
    </row>
    <row r="236" spans="1:37" s="16" customFormat="1" ht="12.75">
      <c r="A236" s="26"/>
      <c r="B236" s="2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27"/>
      <c r="AG236" s="14"/>
      <c r="AH236" s="14"/>
      <c r="AI236" s="14"/>
      <c r="AJ236" s="14"/>
      <c r="AK236" s="14"/>
    </row>
    <row r="237" spans="1:37" s="16" customFormat="1" ht="12.75">
      <c r="A237" s="26"/>
      <c r="B237" s="2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27"/>
      <c r="AG237" s="14"/>
      <c r="AH237" s="14"/>
      <c r="AI237" s="14"/>
      <c r="AJ237" s="14"/>
      <c r="AK237" s="14"/>
    </row>
    <row r="238" spans="1:37" s="16" customFormat="1" ht="12.75">
      <c r="A238" s="26"/>
      <c r="B238" s="2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27"/>
      <c r="AG238" s="14"/>
      <c r="AH238" s="14"/>
      <c r="AI238" s="14"/>
      <c r="AJ238" s="14"/>
      <c r="AK238" s="14"/>
    </row>
    <row r="239" spans="1:37" s="16" customFormat="1" ht="12.75">
      <c r="A239" s="26"/>
      <c r="B239" s="2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27"/>
      <c r="AG239" s="14"/>
      <c r="AH239" s="14"/>
      <c r="AI239" s="14"/>
      <c r="AJ239" s="14"/>
      <c r="AK239" s="14"/>
    </row>
    <row r="240" spans="1:37" s="16" customFormat="1" ht="12.75">
      <c r="A240" s="26"/>
      <c r="B240" s="2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27"/>
      <c r="AG240" s="14"/>
      <c r="AH240" s="14"/>
      <c r="AI240" s="14"/>
      <c r="AJ240" s="14"/>
      <c r="AK240" s="14"/>
    </row>
    <row r="241" spans="1:37" s="16" customFormat="1" ht="12.75">
      <c r="A241" s="26"/>
      <c r="B241" s="2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27"/>
      <c r="AG241" s="14"/>
      <c r="AH241" s="14"/>
      <c r="AI241" s="14"/>
      <c r="AJ241" s="14"/>
      <c r="AK241" s="14"/>
    </row>
    <row r="242" spans="1:37" s="16" customFormat="1" ht="12.75">
      <c r="A242" s="26"/>
      <c r="B242" s="26"/>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27"/>
      <c r="AG242" s="14"/>
      <c r="AH242" s="14"/>
      <c r="AI242" s="14"/>
      <c r="AJ242" s="14"/>
      <c r="AK242" s="14"/>
    </row>
    <row r="243" spans="1:37" s="16" customFormat="1" ht="12.75">
      <c r="A243" s="26"/>
      <c r="B243" s="26"/>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27"/>
      <c r="AG243" s="14"/>
      <c r="AH243" s="14"/>
      <c r="AI243" s="14"/>
      <c r="AJ243" s="14"/>
      <c r="AK243" s="14"/>
    </row>
    <row r="244" spans="1:37" s="16" customFormat="1" ht="12.75">
      <c r="A244" s="26"/>
      <c r="B244" s="26"/>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27"/>
      <c r="AG244" s="14"/>
      <c r="AH244" s="14"/>
      <c r="AI244" s="14"/>
      <c r="AJ244" s="14"/>
      <c r="AK244" s="14"/>
    </row>
    <row r="245" spans="1:37" s="16" customFormat="1" ht="12.75">
      <c r="A245" s="26"/>
      <c r="B245" s="26"/>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27"/>
      <c r="AG245" s="14"/>
      <c r="AH245" s="14"/>
      <c r="AI245" s="14"/>
      <c r="AJ245" s="14"/>
      <c r="AK245" s="14"/>
    </row>
    <row r="246" spans="1:37" s="16" customFormat="1" ht="12.75">
      <c r="A246" s="26"/>
      <c r="B246" s="26"/>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27"/>
      <c r="AG246" s="14"/>
      <c r="AH246" s="14"/>
      <c r="AI246" s="14"/>
      <c r="AJ246" s="14"/>
      <c r="AK246" s="14"/>
    </row>
    <row r="247" spans="1:37" s="16" customFormat="1" ht="12.75">
      <c r="A247" s="26"/>
      <c r="B247" s="26"/>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27"/>
      <c r="AG247" s="14"/>
      <c r="AH247" s="14"/>
      <c r="AI247" s="14"/>
      <c r="AJ247" s="14"/>
      <c r="AK247" s="14"/>
    </row>
    <row r="248" spans="1:37" s="16" customFormat="1" ht="12.75">
      <c r="A248" s="26"/>
      <c r="B248" s="26"/>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27"/>
      <c r="AG248" s="14"/>
      <c r="AH248" s="14"/>
      <c r="AI248" s="14"/>
      <c r="AJ248" s="14"/>
      <c r="AK248" s="14"/>
    </row>
    <row r="249" spans="1:37" s="16" customFormat="1" ht="12.75">
      <c r="A249" s="26"/>
      <c r="B249" s="26"/>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27"/>
      <c r="AG249" s="14"/>
      <c r="AH249" s="14"/>
      <c r="AI249" s="14"/>
      <c r="AJ249" s="14"/>
      <c r="AK249" s="14"/>
    </row>
    <row r="250" spans="1:37" s="16" customFormat="1" ht="12.75">
      <c r="A250" s="26"/>
      <c r="B250" s="26"/>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27"/>
      <c r="AG250" s="14"/>
      <c r="AH250" s="14"/>
      <c r="AI250" s="14"/>
      <c r="AJ250" s="14"/>
      <c r="AK250" s="14"/>
    </row>
    <row r="251" spans="1:37" s="16" customFormat="1" ht="12.75">
      <c r="A251" s="26"/>
      <c r="B251" s="26"/>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27"/>
      <c r="AG251" s="14"/>
      <c r="AH251" s="14"/>
      <c r="AI251" s="14"/>
      <c r="AJ251" s="14"/>
      <c r="AK251" s="14"/>
    </row>
    <row r="252" spans="1:37" s="16" customFormat="1" ht="12.75">
      <c r="A252" s="26"/>
      <c r="B252" s="26"/>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27"/>
      <c r="AG252" s="14"/>
      <c r="AH252" s="14"/>
      <c r="AI252" s="14"/>
      <c r="AJ252" s="14"/>
      <c r="AK252" s="14"/>
    </row>
    <row r="253" spans="1:37" s="16" customFormat="1" ht="12.75">
      <c r="A253" s="26"/>
      <c r="B253" s="26"/>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27"/>
      <c r="AG253" s="14"/>
      <c r="AH253" s="14"/>
      <c r="AI253" s="14"/>
      <c r="AJ253" s="14"/>
      <c r="AK253" s="14"/>
    </row>
    <row r="254" spans="1:37" s="16" customFormat="1" ht="12.75">
      <c r="A254" s="26"/>
      <c r="B254" s="26"/>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27"/>
      <c r="AG254" s="14"/>
      <c r="AH254" s="14"/>
      <c r="AI254" s="14"/>
      <c r="AJ254" s="14"/>
      <c r="AK254" s="14"/>
    </row>
    <row r="255" spans="1:37" s="16" customFormat="1" ht="12.75">
      <c r="A255" s="26"/>
      <c r="B255" s="26"/>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27"/>
      <c r="AG255" s="14"/>
      <c r="AH255" s="14"/>
      <c r="AI255" s="14"/>
      <c r="AJ255" s="14"/>
      <c r="AK255" s="14"/>
    </row>
    <row r="256" spans="1:37" s="16" customFormat="1" ht="12.75">
      <c r="A256" s="26"/>
      <c r="B256" s="26"/>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27"/>
      <c r="AG256" s="14"/>
      <c r="AH256" s="14"/>
      <c r="AI256" s="14"/>
      <c r="AJ256" s="14"/>
      <c r="AK256" s="14"/>
    </row>
    <row r="257" spans="1:37" s="16" customFormat="1" ht="12.75">
      <c r="A257" s="26"/>
      <c r="B257" s="26"/>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27"/>
      <c r="AG257" s="14"/>
      <c r="AH257" s="14"/>
      <c r="AI257" s="14"/>
      <c r="AJ257" s="14"/>
      <c r="AK257" s="14"/>
    </row>
    <row r="258" spans="1:37" s="16" customFormat="1" ht="12.75">
      <c r="A258" s="26"/>
      <c r="B258" s="26"/>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27"/>
      <c r="AG258" s="14"/>
      <c r="AH258" s="14"/>
      <c r="AI258" s="14"/>
      <c r="AJ258" s="14"/>
      <c r="AK258" s="14"/>
    </row>
    <row r="259" spans="1:37" s="16" customFormat="1" ht="12.75">
      <c r="A259" s="26"/>
      <c r="B259" s="26"/>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27"/>
      <c r="AG259" s="14"/>
      <c r="AH259" s="14"/>
      <c r="AI259" s="14"/>
      <c r="AJ259" s="14"/>
      <c r="AK259" s="14"/>
    </row>
    <row r="260" spans="1:37" s="16" customFormat="1" ht="12.75">
      <c r="A260" s="26"/>
      <c r="B260" s="26"/>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27"/>
      <c r="AG260" s="14"/>
      <c r="AH260" s="14"/>
      <c r="AI260" s="14"/>
      <c r="AJ260" s="14"/>
      <c r="AK260" s="14"/>
    </row>
    <row r="261" spans="1:37" s="16" customFormat="1" ht="12.75">
      <c r="A261" s="26"/>
      <c r="B261" s="26"/>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27"/>
      <c r="AG261" s="14"/>
      <c r="AH261" s="14"/>
      <c r="AI261" s="14"/>
      <c r="AJ261" s="14"/>
      <c r="AK261" s="14"/>
    </row>
    <row r="262" spans="1:37" s="16" customFormat="1" ht="12.75">
      <c r="A262" s="26"/>
      <c r="B262" s="26"/>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27"/>
      <c r="AG262" s="14"/>
      <c r="AH262" s="14"/>
      <c r="AI262" s="14"/>
      <c r="AJ262" s="14"/>
      <c r="AK262" s="14"/>
    </row>
    <row r="263" spans="1:37" s="16" customFormat="1" ht="12.75">
      <c r="A263" s="26"/>
      <c r="B263" s="2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27"/>
      <c r="AG263" s="14"/>
      <c r="AH263" s="14"/>
      <c r="AI263" s="14"/>
      <c r="AJ263" s="14"/>
      <c r="AK263" s="14"/>
    </row>
    <row r="264" spans="1:37" s="16" customFormat="1" ht="12.75">
      <c r="A264" s="26"/>
      <c r="B264" s="2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27"/>
      <c r="AG264" s="14"/>
      <c r="AH264" s="14"/>
      <c r="AI264" s="14"/>
      <c r="AJ264" s="14"/>
      <c r="AK264" s="14"/>
    </row>
    <row r="265" spans="1:37" s="16" customFormat="1" ht="12.75">
      <c r="A265" s="26"/>
      <c r="B265" s="26"/>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27"/>
      <c r="AG265" s="14"/>
      <c r="AH265" s="14"/>
      <c r="AI265" s="14"/>
      <c r="AJ265" s="14"/>
      <c r="AK265" s="14"/>
    </row>
    <row r="266" spans="1:37" s="16" customFormat="1" ht="12.75">
      <c r="A266" s="26"/>
      <c r="B266" s="26"/>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27"/>
      <c r="AG266" s="14"/>
      <c r="AH266" s="14"/>
      <c r="AI266" s="14"/>
      <c r="AJ266" s="14"/>
      <c r="AK266" s="14"/>
    </row>
    <row r="267" spans="1:37" s="16" customFormat="1" ht="12.75">
      <c r="A267" s="26"/>
      <c r="B267" s="26"/>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27"/>
      <c r="AG267" s="14"/>
      <c r="AH267" s="14"/>
      <c r="AI267" s="14"/>
      <c r="AJ267" s="14"/>
      <c r="AK267" s="14"/>
    </row>
    <row r="268" spans="1:37" s="16" customFormat="1" ht="12.75">
      <c r="A268" s="26"/>
      <c r="B268" s="26"/>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27"/>
      <c r="AG268" s="14"/>
      <c r="AH268" s="14"/>
      <c r="AI268" s="14"/>
      <c r="AJ268" s="14"/>
      <c r="AK268" s="14"/>
    </row>
    <row r="269" spans="1:37" s="16" customFormat="1" ht="12.75">
      <c r="A269" s="26"/>
      <c r="B269" s="26"/>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27"/>
      <c r="AG269" s="14"/>
      <c r="AH269" s="14"/>
      <c r="AI269" s="14"/>
      <c r="AJ269" s="14"/>
      <c r="AK269" s="14"/>
    </row>
    <row r="270" spans="1:37" s="16" customFormat="1" ht="12.75">
      <c r="A270" s="26"/>
      <c r="B270" s="26"/>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27"/>
      <c r="AG270" s="14"/>
      <c r="AH270" s="14"/>
      <c r="AI270" s="14"/>
      <c r="AJ270" s="14"/>
      <c r="AK270" s="14"/>
    </row>
    <row r="271" spans="1:37" s="16" customFormat="1" ht="12.75">
      <c r="A271" s="26"/>
      <c r="B271" s="26"/>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27"/>
      <c r="AG271" s="14"/>
      <c r="AH271" s="14"/>
      <c r="AI271" s="14"/>
      <c r="AJ271" s="14"/>
      <c r="AK271" s="14"/>
    </row>
    <row r="272" spans="1:37" s="16" customFormat="1" ht="12.75">
      <c r="A272" s="26"/>
      <c r="B272" s="26"/>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27"/>
      <c r="AG272" s="14"/>
      <c r="AH272" s="14"/>
      <c r="AI272" s="14"/>
      <c r="AJ272" s="14"/>
      <c r="AK272" s="14"/>
    </row>
    <row r="273" spans="1:37" s="16" customFormat="1" ht="12.75">
      <c r="A273" s="26"/>
      <c r="B273" s="26"/>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27"/>
      <c r="AG273" s="14"/>
      <c r="AH273" s="14"/>
      <c r="AI273" s="14"/>
      <c r="AJ273" s="14"/>
      <c r="AK273" s="14"/>
    </row>
    <row r="274" spans="1:37" s="16" customFormat="1" ht="12.75">
      <c r="A274" s="26"/>
      <c r="B274" s="26"/>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27"/>
      <c r="AG274" s="14"/>
      <c r="AH274" s="14"/>
      <c r="AI274" s="14"/>
      <c r="AJ274" s="14"/>
      <c r="AK274" s="14"/>
    </row>
    <row r="275" spans="1:37" s="16" customFormat="1" ht="12.75">
      <c r="A275" s="26"/>
      <c r="B275" s="26"/>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27"/>
      <c r="AG275" s="14"/>
      <c r="AH275" s="14"/>
      <c r="AI275" s="14"/>
      <c r="AJ275" s="14"/>
      <c r="AK275" s="14"/>
    </row>
    <row r="276" spans="1:37" s="16" customFormat="1" ht="12.75">
      <c r="A276" s="26"/>
      <c r="B276" s="26"/>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27"/>
      <c r="AG276" s="14"/>
      <c r="AH276" s="14"/>
      <c r="AI276" s="14"/>
      <c r="AJ276" s="14"/>
      <c r="AK276" s="14"/>
    </row>
    <row r="277" spans="1:37" s="16" customFormat="1" ht="12.75">
      <c r="A277" s="26"/>
      <c r="B277" s="26"/>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27"/>
      <c r="AG277" s="14"/>
      <c r="AH277" s="14"/>
      <c r="AI277" s="14"/>
      <c r="AJ277" s="14"/>
      <c r="AK277" s="14"/>
    </row>
    <row r="278" spans="1:37" s="16" customFormat="1" ht="12.75">
      <c r="A278" s="26"/>
      <c r="B278" s="26"/>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27"/>
      <c r="AG278" s="14"/>
      <c r="AH278" s="14"/>
      <c r="AI278" s="14"/>
      <c r="AJ278" s="14"/>
      <c r="AK278" s="14"/>
    </row>
    <row r="279" spans="1:37" s="16" customFormat="1" ht="12.75">
      <c r="A279" s="26"/>
      <c r="B279" s="26"/>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27"/>
      <c r="AG279" s="14"/>
      <c r="AH279" s="14"/>
      <c r="AI279" s="14"/>
      <c r="AJ279" s="14"/>
      <c r="AK279" s="14"/>
    </row>
    <row r="280" spans="1:37" s="16" customFormat="1" ht="12.75">
      <c r="A280" s="26"/>
      <c r="B280" s="26"/>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27"/>
      <c r="AG280" s="14"/>
      <c r="AH280" s="14"/>
      <c r="AI280" s="14"/>
      <c r="AJ280" s="14"/>
      <c r="AK280" s="14"/>
    </row>
    <row r="281" spans="1:37" s="16" customFormat="1" ht="12.75">
      <c r="A281" s="26"/>
      <c r="B281" s="26"/>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27"/>
      <c r="AG281" s="14"/>
      <c r="AH281" s="14"/>
      <c r="AI281" s="14"/>
      <c r="AJ281" s="14"/>
      <c r="AK281" s="14"/>
    </row>
    <row r="282" spans="1:37" s="16" customFormat="1" ht="12.75">
      <c r="A282" s="26"/>
      <c r="B282" s="26"/>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27"/>
      <c r="AG282" s="14"/>
      <c r="AH282" s="14"/>
      <c r="AI282" s="14"/>
      <c r="AJ282" s="14"/>
      <c r="AK282" s="14"/>
    </row>
    <row r="283" spans="1:37" s="16" customFormat="1" ht="12.75">
      <c r="A283" s="26"/>
      <c r="B283" s="26"/>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27"/>
      <c r="AG283" s="14"/>
      <c r="AH283" s="14"/>
      <c r="AI283" s="14"/>
      <c r="AJ283" s="14"/>
      <c r="AK283" s="14"/>
    </row>
    <row r="284" spans="1:37" s="16" customFormat="1" ht="12.75">
      <c r="A284" s="26"/>
      <c r="B284" s="26"/>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27"/>
      <c r="AG284" s="14"/>
      <c r="AH284" s="14"/>
      <c r="AI284" s="14"/>
      <c r="AJ284" s="14"/>
      <c r="AK284" s="14"/>
    </row>
    <row r="285" spans="1:37" s="16" customFormat="1" ht="12.75">
      <c r="A285" s="26"/>
      <c r="B285" s="26"/>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27"/>
      <c r="AG285" s="14"/>
      <c r="AH285" s="14"/>
      <c r="AI285" s="14"/>
      <c r="AJ285" s="14"/>
      <c r="AK285" s="14"/>
    </row>
    <row r="286" spans="1:37" s="16" customFormat="1" ht="12.75">
      <c r="A286" s="26"/>
      <c r="B286" s="26"/>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27"/>
      <c r="AG286" s="14"/>
      <c r="AH286" s="14"/>
      <c r="AI286" s="14"/>
      <c r="AJ286" s="14"/>
      <c r="AK286" s="14"/>
    </row>
    <row r="287" spans="1:37" s="16" customFormat="1" ht="12.75">
      <c r="A287" s="26"/>
      <c r="B287" s="26"/>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27"/>
      <c r="AG287" s="14"/>
      <c r="AH287" s="14"/>
      <c r="AI287" s="14"/>
      <c r="AJ287" s="14"/>
      <c r="AK287" s="14"/>
    </row>
    <row r="288" spans="1:37" s="16" customFormat="1" ht="12.75">
      <c r="A288" s="26"/>
      <c r="B288" s="26"/>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27"/>
      <c r="AG288" s="14"/>
      <c r="AH288" s="14"/>
      <c r="AI288" s="14"/>
      <c r="AJ288" s="14"/>
      <c r="AK288" s="14"/>
    </row>
    <row r="289" spans="1:37" s="16" customFormat="1" ht="12.75">
      <c r="A289" s="26"/>
      <c r="B289" s="26"/>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27"/>
      <c r="AG289" s="14"/>
      <c r="AH289" s="14"/>
      <c r="AI289" s="14"/>
      <c r="AJ289" s="14"/>
      <c r="AK289" s="14"/>
    </row>
    <row r="290" spans="1:37" s="16" customFormat="1" ht="12.75">
      <c r="A290" s="26"/>
      <c r="B290" s="26"/>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27"/>
      <c r="AG290" s="14"/>
      <c r="AH290" s="14"/>
      <c r="AI290" s="14"/>
      <c r="AJ290" s="14"/>
      <c r="AK290" s="14"/>
    </row>
    <row r="291" spans="1:37" s="16" customFormat="1" ht="12.75">
      <c r="A291" s="26"/>
      <c r="B291" s="26"/>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27"/>
      <c r="AG291" s="14"/>
      <c r="AH291" s="14"/>
      <c r="AI291" s="14"/>
      <c r="AJ291" s="14"/>
      <c r="AK291" s="14"/>
    </row>
    <row r="292" spans="1:37" s="16" customFormat="1" ht="12.75">
      <c r="A292" s="26"/>
      <c r="B292" s="26"/>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27"/>
      <c r="AG292" s="14"/>
      <c r="AH292" s="14"/>
      <c r="AI292" s="14"/>
      <c r="AJ292" s="14"/>
      <c r="AK292" s="14"/>
    </row>
    <row r="293" spans="1:37" s="16" customFormat="1" ht="12.75">
      <c r="A293" s="26"/>
      <c r="B293" s="26"/>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27"/>
      <c r="AG293" s="14"/>
      <c r="AH293" s="14"/>
      <c r="AI293" s="14"/>
      <c r="AJ293" s="14"/>
      <c r="AK293" s="14"/>
    </row>
    <row r="294" spans="1:37" s="16" customFormat="1" ht="12.75">
      <c r="A294" s="26"/>
      <c r="B294" s="26"/>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27"/>
      <c r="AG294" s="14"/>
      <c r="AH294" s="14"/>
      <c r="AI294" s="14"/>
      <c r="AJ294" s="14"/>
      <c r="AK294" s="14"/>
    </row>
    <row r="295" spans="1:37" s="16" customFormat="1" ht="12.75">
      <c r="A295" s="26"/>
      <c r="B295" s="26"/>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27"/>
      <c r="AG295" s="14"/>
      <c r="AH295" s="14"/>
      <c r="AI295" s="14"/>
      <c r="AJ295" s="14"/>
      <c r="AK295" s="14"/>
    </row>
    <row r="296" spans="1:37" s="16" customFormat="1" ht="12.75">
      <c r="A296" s="26"/>
      <c r="B296" s="26"/>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27"/>
      <c r="AG296" s="14"/>
      <c r="AH296" s="14"/>
      <c r="AI296" s="14"/>
      <c r="AJ296" s="14"/>
      <c r="AK296" s="14"/>
    </row>
    <row r="297" spans="1:37" s="16" customFormat="1" ht="12.75">
      <c r="A297" s="26"/>
      <c r="B297" s="26"/>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27"/>
      <c r="AG297" s="14"/>
      <c r="AH297" s="14"/>
      <c r="AI297" s="14"/>
      <c r="AJ297" s="14"/>
      <c r="AK297" s="14"/>
    </row>
    <row r="298" spans="1:37" s="16" customFormat="1" ht="12.75">
      <c r="A298" s="26"/>
      <c r="B298" s="26"/>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27"/>
      <c r="AG298" s="14"/>
      <c r="AH298" s="14"/>
      <c r="AI298" s="14"/>
      <c r="AJ298" s="14"/>
      <c r="AK298" s="14"/>
    </row>
    <row r="299" spans="1:37" s="16" customFormat="1" ht="12.75">
      <c r="A299" s="26"/>
      <c r="B299" s="26"/>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27"/>
      <c r="AG299" s="14"/>
      <c r="AH299" s="14"/>
      <c r="AI299" s="14"/>
      <c r="AJ299" s="14"/>
      <c r="AK299" s="14"/>
    </row>
    <row r="300" spans="1:37" s="16" customFormat="1" ht="12.75">
      <c r="A300" s="26"/>
      <c r="B300" s="26"/>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27"/>
      <c r="AG300" s="14"/>
      <c r="AH300" s="14"/>
      <c r="AI300" s="14"/>
      <c r="AJ300" s="14"/>
      <c r="AK300" s="14"/>
    </row>
    <row r="301" spans="1:37" s="16" customFormat="1" ht="12.75">
      <c r="A301" s="26"/>
      <c r="B301" s="26"/>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27"/>
      <c r="AG301" s="14"/>
      <c r="AH301" s="14"/>
      <c r="AI301" s="14"/>
      <c r="AJ301" s="14"/>
      <c r="AK301" s="14"/>
    </row>
    <row r="302" spans="1:37" s="16" customFormat="1" ht="12.75">
      <c r="A302" s="26"/>
      <c r="B302" s="26"/>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27"/>
      <c r="AG302" s="14"/>
      <c r="AH302" s="14"/>
      <c r="AI302" s="14"/>
      <c r="AJ302" s="14"/>
      <c r="AK302" s="14"/>
    </row>
    <row r="303" spans="1:37" s="16" customFormat="1" ht="12.75">
      <c r="A303" s="26"/>
      <c r="B303" s="26"/>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27"/>
      <c r="AG303" s="14"/>
      <c r="AH303" s="14"/>
      <c r="AI303" s="14"/>
      <c r="AJ303" s="14"/>
      <c r="AK303" s="14"/>
    </row>
    <row r="304" spans="1:37" s="16" customFormat="1" ht="12.75">
      <c r="A304" s="26"/>
      <c r="B304" s="26"/>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27"/>
      <c r="AG304" s="14"/>
      <c r="AH304" s="14"/>
      <c r="AI304" s="14"/>
      <c r="AJ304" s="14"/>
      <c r="AK304" s="14"/>
    </row>
    <row r="305" spans="1:37" s="16" customFormat="1" ht="12.75">
      <c r="A305" s="26"/>
      <c r="B305" s="26"/>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27"/>
      <c r="AG305" s="14"/>
      <c r="AH305" s="14"/>
      <c r="AI305" s="14"/>
      <c r="AJ305" s="14"/>
      <c r="AK305" s="14"/>
    </row>
    <row r="306" spans="1:37" s="16" customFormat="1" ht="12.75">
      <c r="A306" s="26"/>
      <c r="B306" s="26"/>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27"/>
      <c r="AG306" s="14"/>
      <c r="AH306" s="14"/>
      <c r="AI306" s="14"/>
      <c r="AJ306" s="14"/>
      <c r="AK306" s="14"/>
    </row>
    <row r="307" spans="1:37" s="16" customFormat="1" ht="12.75">
      <c r="A307" s="26"/>
      <c r="B307" s="26"/>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27"/>
      <c r="AG307" s="14"/>
      <c r="AH307" s="14"/>
      <c r="AI307" s="14"/>
      <c r="AJ307" s="14"/>
      <c r="AK307" s="14"/>
    </row>
    <row r="308" spans="1:37" s="16" customFormat="1" ht="12.75">
      <c r="A308" s="26"/>
      <c r="B308" s="26"/>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27"/>
      <c r="AG308" s="14"/>
      <c r="AH308" s="14"/>
      <c r="AI308" s="14"/>
      <c r="AJ308" s="14"/>
      <c r="AK308" s="14"/>
    </row>
    <row r="309" spans="1:37" s="16" customFormat="1" ht="12.75">
      <c r="A309" s="26"/>
      <c r="B309" s="26"/>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27"/>
      <c r="AG309" s="14"/>
      <c r="AH309" s="14"/>
      <c r="AI309" s="14"/>
      <c r="AJ309" s="14"/>
      <c r="AK309" s="14"/>
    </row>
    <row r="310" spans="1:37" s="16" customFormat="1" ht="12.75">
      <c r="A310" s="26"/>
      <c r="B310" s="26"/>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27"/>
      <c r="AG310" s="14"/>
      <c r="AH310" s="14"/>
      <c r="AI310" s="14"/>
      <c r="AJ310" s="14"/>
      <c r="AK310" s="14"/>
    </row>
    <row r="311" spans="1:37" s="16" customFormat="1" ht="12.75">
      <c r="A311" s="26"/>
      <c r="B311" s="26"/>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27"/>
      <c r="AG311" s="14"/>
      <c r="AH311" s="14"/>
      <c r="AI311" s="14"/>
      <c r="AJ311" s="14"/>
      <c r="AK311" s="14"/>
    </row>
    <row r="312" spans="1:37" s="16" customFormat="1" ht="12.75">
      <c r="A312" s="26"/>
      <c r="B312" s="26"/>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27"/>
      <c r="AG312" s="14"/>
      <c r="AH312" s="14"/>
      <c r="AI312" s="14"/>
      <c r="AJ312" s="14"/>
      <c r="AK312" s="14"/>
    </row>
    <row r="313" spans="1:37" s="16" customFormat="1" ht="12.75">
      <c r="A313" s="26"/>
      <c r="B313" s="26"/>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27"/>
      <c r="AG313" s="14"/>
      <c r="AH313" s="14"/>
      <c r="AI313" s="14"/>
      <c r="AJ313" s="14"/>
      <c r="AK313" s="14"/>
    </row>
    <row r="314" spans="1:37" s="16" customFormat="1" ht="12.75">
      <c r="A314" s="26"/>
      <c r="B314" s="26"/>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27"/>
      <c r="AG314" s="14"/>
      <c r="AH314" s="14"/>
      <c r="AI314" s="14"/>
      <c r="AJ314" s="14"/>
      <c r="AK314" s="14"/>
    </row>
    <row r="315" spans="1:37" s="16" customFormat="1" ht="12.75">
      <c r="A315" s="26"/>
      <c r="B315" s="26"/>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27"/>
      <c r="AG315" s="14"/>
      <c r="AH315" s="14"/>
      <c r="AI315" s="14"/>
      <c r="AJ315" s="14"/>
      <c r="AK315" s="14"/>
    </row>
    <row r="316" spans="1:37" s="16" customFormat="1" ht="12.75">
      <c r="A316" s="26"/>
      <c r="B316" s="26"/>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27"/>
      <c r="AG316" s="14"/>
      <c r="AH316" s="14"/>
      <c r="AI316" s="14"/>
      <c r="AJ316" s="14"/>
      <c r="AK316" s="14"/>
    </row>
    <row r="317" spans="1:37" s="16" customFormat="1" ht="12.75">
      <c r="A317" s="26"/>
      <c r="B317" s="26"/>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27"/>
      <c r="AG317" s="14"/>
      <c r="AH317" s="14"/>
      <c r="AI317" s="14"/>
      <c r="AJ317" s="14"/>
      <c r="AK317" s="14"/>
    </row>
    <row r="318" spans="1:37" s="16" customFormat="1" ht="12.75">
      <c r="A318" s="26"/>
      <c r="B318" s="26"/>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27"/>
      <c r="AG318" s="14"/>
      <c r="AH318" s="14"/>
      <c r="AI318" s="14"/>
      <c r="AJ318" s="14"/>
      <c r="AK318" s="14"/>
    </row>
    <row r="319" spans="1:37" s="16" customFormat="1" ht="12.75">
      <c r="A319" s="26"/>
      <c r="B319" s="26"/>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27"/>
      <c r="AG319" s="14"/>
      <c r="AH319" s="14"/>
      <c r="AI319" s="14"/>
      <c r="AJ319" s="14"/>
      <c r="AK319" s="14"/>
    </row>
    <row r="320" spans="1:37" s="16" customFormat="1" ht="12.75">
      <c r="A320" s="26"/>
      <c r="B320" s="26"/>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27"/>
      <c r="AG320" s="14"/>
      <c r="AH320" s="14"/>
      <c r="AI320" s="14"/>
      <c r="AJ320" s="14"/>
      <c r="AK320" s="14"/>
    </row>
    <row r="321" spans="1:37" s="16" customFormat="1" ht="12.75">
      <c r="A321" s="26"/>
      <c r="B321" s="26"/>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27"/>
      <c r="AG321" s="14"/>
      <c r="AH321" s="14"/>
      <c r="AI321" s="14"/>
      <c r="AJ321" s="14"/>
      <c r="AK321" s="14"/>
    </row>
    <row r="322" spans="1:37" s="16" customFormat="1" ht="12.75">
      <c r="A322" s="26"/>
      <c r="B322" s="26"/>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27"/>
      <c r="AG322" s="14"/>
      <c r="AH322" s="14"/>
      <c r="AI322" s="14"/>
      <c r="AJ322" s="14"/>
      <c r="AK322" s="14"/>
    </row>
    <row r="323" spans="1:37" s="16" customFormat="1" ht="12.75">
      <c r="A323" s="26"/>
      <c r="B323" s="26"/>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27"/>
      <c r="AG323" s="14"/>
      <c r="AH323" s="14"/>
      <c r="AI323" s="14"/>
      <c r="AJ323" s="14"/>
      <c r="AK323" s="14"/>
    </row>
    <row r="324" spans="1:37" s="16" customFormat="1" ht="12.75">
      <c r="A324" s="26"/>
      <c r="B324" s="26"/>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27"/>
      <c r="AG324" s="14"/>
      <c r="AH324" s="14"/>
      <c r="AI324" s="14"/>
      <c r="AJ324" s="14"/>
      <c r="AK324" s="14"/>
    </row>
    <row r="325" spans="1:37" s="16" customFormat="1" ht="12.75">
      <c r="A325" s="26"/>
      <c r="B325" s="26"/>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27"/>
      <c r="AG325" s="14"/>
      <c r="AH325" s="14"/>
      <c r="AI325" s="14"/>
      <c r="AJ325" s="14"/>
      <c r="AK325" s="14"/>
    </row>
    <row r="326" spans="1:37" s="16" customFormat="1" ht="12.75">
      <c r="A326" s="26"/>
      <c r="B326" s="26"/>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27"/>
      <c r="AG326" s="14"/>
      <c r="AH326" s="14"/>
      <c r="AI326" s="14"/>
      <c r="AJ326" s="14"/>
      <c r="AK326" s="14"/>
    </row>
    <row r="327" spans="1:37" s="16" customFormat="1" ht="12.75">
      <c r="A327" s="26"/>
      <c r="B327" s="26"/>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27"/>
      <c r="AG327" s="14"/>
      <c r="AH327" s="14"/>
      <c r="AI327" s="14"/>
      <c r="AJ327" s="14"/>
      <c r="AK327" s="14"/>
    </row>
    <row r="328" spans="1:37" s="16" customFormat="1" ht="12.75">
      <c r="A328" s="26"/>
      <c r="B328" s="26"/>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27"/>
      <c r="AG328" s="14"/>
      <c r="AH328" s="14"/>
      <c r="AI328" s="14"/>
      <c r="AJ328" s="14"/>
      <c r="AK328" s="14"/>
    </row>
    <row r="329" spans="1:37" s="16" customFormat="1" ht="12.75">
      <c r="A329" s="26"/>
      <c r="B329" s="26"/>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27"/>
      <c r="AG329" s="14"/>
      <c r="AH329" s="14"/>
      <c r="AI329" s="14"/>
      <c r="AJ329" s="14"/>
      <c r="AK329" s="14"/>
    </row>
    <row r="330" spans="1:37" s="16" customFormat="1" ht="12.75">
      <c r="A330" s="26"/>
      <c r="B330" s="26"/>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27"/>
      <c r="AG330" s="14"/>
      <c r="AH330" s="14"/>
      <c r="AI330" s="14"/>
      <c r="AJ330" s="14"/>
      <c r="AK330" s="14"/>
    </row>
    <row r="331" spans="1:37" s="16" customFormat="1" ht="12.75">
      <c r="A331" s="26"/>
      <c r="B331" s="26"/>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27"/>
      <c r="AG331" s="14"/>
      <c r="AH331" s="14"/>
      <c r="AI331" s="14"/>
      <c r="AJ331" s="14"/>
      <c r="AK331" s="14"/>
    </row>
    <row r="332" spans="1:37" s="16" customFormat="1" ht="12.75">
      <c r="A332" s="26"/>
      <c r="B332" s="26"/>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27"/>
      <c r="AG332" s="14"/>
      <c r="AH332" s="14"/>
      <c r="AI332" s="14"/>
      <c r="AJ332" s="14"/>
      <c r="AK332" s="14"/>
    </row>
    <row r="333" spans="1:37" s="16" customFormat="1" ht="12.75">
      <c r="A333" s="26"/>
      <c r="B333" s="26"/>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27"/>
      <c r="AG333" s="14"/>
      <c r="AH333" s="14"/>
      <c r="AI333" s="14"/>
      <c r="AJ333" s="14"/>
      <c r="AK333" s="14"/>
    </row>
    <row r="334" spans="1:37" s="16" customFormat="1" ht="12.75">
      <c r="A334" s="26"/>
      <c r="B334" s="26"/>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27"/>
      <c r="AG334" s="14"/>
      <c r="AH334" s="14"/>
      <c r="AI334" s="14"/>
      <c r="AJ334" s="14"/>
      <c r="AK334" s="14"/>
    </row>
    <row r="335" spans="1:37" s="16" customFormat="1" ht="12.75">
      <c r="A335" s="26"/>
      <c r="B335" s="26"/>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27"/>
      <c r="AG335" s="14"/>
      <c r="AH335" s="14"/>
      <c r="AI335" s="14"/>
      <c r="AJ335" s="14"/>
      <c r="AK335" s="14"/>
    </row>
    <row r="336" spans="1:37" s="16" customFormat="1" ht="12.75">
      <c r="A336" s="26"/>
      <c r="B336" s="26"/>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27"/>
      <c r="AG336" s="14"/>
      <c r="AH336" s="14"/>
      <c r="AI336" s="14"/>
      <c r="AJ336" s="14"/>
      <c r="AK336" s="14"/>
    </row>
    <row r="337" spans="1:37" s="16" customFormat="1" ht="12.75">
      <c r="A337" s="26"/>
      <c r="B337" s="26"/>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27"/>
      <c r="AG337" s="14"/>
      <c r="AH337" s="14"/>
      <c r="AI337" s="14"/>
      <c r="AJ337" s="14"/>
      <c r="AK337" s="14"/>
    </row>
    <row r="338" spans="1:37" s="16" customFormat="1" ht="12.75">
      <c r="A338" s="26"/>
      <c r="B338" s="26"/>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27"/>
      <c r="AG338" s="14"/>
      <c r="AH338" s="14"/>
      <c r="AI338" s="14"/>
      <c r="AJ338" s="14"/>
      <c r="AK338" s="14"/>
    </row>
    <row r="339" spans="1:37" s="16" customFormat="1" ht="12.75">
      <c r="A339" s="26"/>
      <c r="B339" s="26"/>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27"/>
      <c r="AG339" s="14"/>
      <c r="AH339" s="14"/>
      <c r="AI339" s="14"/>
      <c r="AJ339" s="14"/>
      <c r="AK339" s="14"/>
    </row>
    <row r="340" spans="1:37" s="16" customFormat="1" ht="12.75">
      <c r="A340" s="26"/>
      <c r="B340" s="26"/>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27"/>
      <c r="AG340" s="14"/>
      <c r="AH340" s="14"/>
      <c r="AI340" s="14"/>
      <c r="AJ340" s="14"/>
      <c r="AK340" s="14"/>
    </row>
    <row r="341" spans="1:37" s="16" customFormat="1" ht="12.75">
      <c r="A341" s="26"/>
      <c r="B341" s="26"/>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27"/>
      <c r="AG341" s="14"/>
      <c r="AH341" s="14"/>
      <c r="AI341" s="14"/>
      <c r="AJ341" s="14"/>
      <c r="AK341" s="14"/>
    </row>
    <row r="342" spans="1:37" s="16" customFormat="1" ht="12.75">
      <c r="A342" s="26"/>
      <c r="B342" s="26"/>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27"/>
      <c r="AG342" s="14"/>
      <c r="AH342" s="14"/>
      <c r="AI342" s="14"/>
      <c r="AJ342" s="14"/>
      <c r="AK342" s="14"/>
    </row>
    <row r="343" spans="1:37" s="16" customFormat="1" ht="12.75">
      <c r="A343" s="26"/>
      <c r="B343" s="26"/>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27"/>
      <c r="AG343" s="14"/>
      <c r="AH343" s="14"/>
      <c r="AI343" s="14"/>
      <c r="AJ343" s="14"/>
      <c r="AK343" s="14"/>
    </row>
    <row r="344" spans="1:37" s="16" customFormat="1" ht="12.75">
      <c r="A344" s="26"/>
      <c r="B344" s="26"/>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27"/>
      <c r="AG344" s="14"/>
      <c r="AH344" s="14"/>
      <c r="AI344" s="14"/>
      <c r="AJ344" s="14"/>
      <c r="AK344" s="14"/>
    </row>
    <row r="345" spans="1:37" s="16" customFormat="1" ht="12.75">
      <c r="A345" s="26"/>
      <c r="B345" s="26"/>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27"/>
      <c r="AG345" s="14"/>
      <c r="AH345" s="14"/>
      <c r="AI345" s="14"/>
      <c r="AJ345" s="14"/>
      <c r="AK345" s="14"/>
    </row>
    <row r="346" spans="1:37" s="16" customFormat="1" ht="12.75">
      <c r="A346" s="26"/>
      <c r="B346" s="26"/>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27"/>
      <c r="AG346" s="14"/>
      <c r="AH346" s="14"/>
      <c r="AI346" s="14"/>
      <c r="AJ346" s="14"/>
      <c r="AK346" s="14"/>
    </row>
    <row r="347" spans="1:37" s="16" customFormat="1" ht="12.75">
      <c r="A347" s="26"/>
      <c r="B347" s="26"/>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27"/>
      <c r="AG347" s="14"/>
      <c r="AH347" s="14"/>
      <c r="AI347" s="14"/>
      <c r="AJ347" s="14"/>
      <c r="AK347" s="14"/>
    </row>
    <row r="348" spans="1:37" s="16" customFormat="1" ht="12.75">
      <c r="A348" s="26"/>
      <c r="B348" s="26"/>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27"/>
      <c r="AG348" s="14"/>
      <c r="AH348" s="14"/>
      <c r="AI348" s="14"/>
      <c r="AJ348" s="14"/>
      <c r="AK348" s="14"/>
    </row>
    <row r="349" spans="1:37" s="16" customFormat="1" ht="12.75">
      <c r="A349" s="26"/>
      <c r="B349" s="26"/>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27"/>
      <c r="AG349" s="14"/>
      <c r="AH349" s="14"/>
      <c r="AI349" s="14"/>
      <c r="AJ349" s="14"/>
      <c r="AK349" s="14"/>
    </row>
    <row r="350" spans="1:37" s="16" customFormat="1" ht="12.75">
      <c r="A350" s="26"/>
      <c r="B350" s="26"/>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27"/>
      <c r="AG350" s="14"/>
      <c r="AH350" s="14"/>
      <c r="AI350" s="14"/>
      <c r="AJ350" s="14"/>
      <c r="AK350" s="14"/>
    </row>
    <row r="351" spans="1:37" s="16" customFormat="1" ht="12.75">
      <c r="A351" s="26"/>
      <c r="B351" s="26"/>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27"/>
      <c r="AG351" s="14"/>
      <c r="AH351" s="14"/>
      <c r="AI351" s="14"/>
      <c r="AJ351" s="14"/>
      <c r="AK351" s="14"/>
    </row>
    <row r="352" spans="1:37" s="16" customFormat="1" ht="12.75">
      <c r="A352" s="26"/>
      <c r="B352" s="26"/>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27"/>
      <c r="AG352" s="14"/>
      <c r="AH352" s="14"/>
      <c r="AI352" s="14"/>
      <c r="AJ352" s="14"/>
      <c r="AK352" s="14"/>
    </row>
    <row r="353" spans="1:37" s="16" customFormat="1" ht="12.75">
      <c r="A353" s="26"/>
      <c r="B353" s="26"/>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27"/>
      <c r="AG353" s="14"/>
      <c r="AH353" s="14"/>
      <c r="AI353" s="14"/>
      <c r="AJ353" s="14"/>
      <c r="AK353" s="14"/>
    </row>
    <row r="354" spans="1:37" s="16" customFormat="1" ht="12.75">
      <c r="A354" s="26"/>
      <c r="B354" s="26"/>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27"/>
      <c r="AG354" s="14"/>
      <c r="AH354" s="14"/>
      <c r="AI354" s="14"/>
      <c r="AJ354" s="14"/>
      <c r="AK354" s="14"/>
    </row>
    <row r="355" spans="1:37" s="16" customFormat="1" ht="12.75">
      <c r="A355" s="26"/>
      <c r="B355" s="26"/>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27"/>
      <c r="AG355" s="14"/>
      <c r="AH355" s="14"/>
      <c r="AI355" s="14"/>
      <c r="AJ355" s="14"/>
      <c r="AK355" s="14"/>
    </row>
    <row r="356" spans="1:37" s="16" customFormat="1" ht="12.75">
      <c r="A356" s="26"/>
      <c r="B356" s="26"/>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27"/>
      <c r="AG356" s="14"/>
      <c r="AH356" s="14"/>
      <c r="AI356" s="14"/>
      <c r="AJ356" s="14"/>
      <c r="AK356" s="14"/>
    </row>
    <row r="357" spans="1:37" s="16" customFormat="1" ht="12.75">
      <c r="A357" s="26"/>
      <c r="B357" s="26"/>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27"/>
      <c r="AG357" s="14"/>
      <c r="AH357" s="14"/>
      <c r="AI357" s="14"/>
      <c r="AJ357" s="14"/>
      <c r="AK357" s="14"/>
    </row>
    <row r="358" spans="1:37" s="16" customFormat="1" ht="12.75">
      <c r="A358" s="26"/>
      <c r="B358" s="26"/>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27"/>
      <c r="AG358" s="14"/>
      <c r="AH358" s="14"/>
      <c r="AI358" s="14"/>
      <c r="AJ358" s="14"/>
      <c r="AK358" s="14"/>
    </row>
    <row r="359" spans="1:37" s="16" customFormat="1" ht="12.75">
      <c r="A359" s="26"/>
      <c r="B359" s="26"/>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27"/>
      <c r="AG359" s="14"/>
      <c r="AH359" s="14"/>
      <c r="AI359" s="14"/>
      <c r="AJ359" s="14"/>
      <c r="AK359" s="14"/>
    </row>
    <row r="360" spans="1:37" s="16" customFormat="1" ht="12.75">
      <c r="A360" s="26"/>
      <c r="B360" s="26"/>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27"/>
      <c r="AG360" s="14"/>
      <c r="AH360" s="14"/>
      <c r="AI360" s="14"/>
      <c r="AJ360" s="14"/>
      <c r="AK360" s="14"/>
    </row>
    <row r="361" spans="1:37" s="16" customFormat="1" ht="12.75">
      <c r="A361" s="26"/>
      <c r="B361" s="26"/>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27"/>
      <c r="AG361" s="14"/>
      <c r="AH361" s="14"/>
      <c r="AI361" s="14"/>
      <c r="AJ361" s="14"/>
      <c r="AK361" s="14"/>
    </row>
    <row r="362" spans="1:37" s="16" customFormat="1" ht="12.75">
      <c r="A362" s="26"/>
      <c r="B362" s="26"/>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27"/>
      <c r="AG362" s="14"/>
      <c r="AH362" s="14"/>
      <c r="AI362" s="14"/>
      <c r="AJ362" s="14"/>
      <c r="AK362" s="14"/>
    </row>
    <row r="363" spans="1:37" s="16" customFormat="1" ht="12.75">
      <c r="A363" s="26"/>
      <c r="B363" s="26"/>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27"/>
      <c r="AG363" s="14"/>
      <c r="AH363" s="14"/>
      <c r="AI363" s="14"/>
      <c r="AJ363" s="14"/>
      <c r="AK363" s="14"/>
    </row>
    <row r="364" spans="1:37" s="16" customFormat="1" ht="12.75">
      <c r="A364" s="26"/>
      <c r="B364" s="26"/>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27"/>
      <c r="AG364" s="14"/>
      <c r="AH364" s="14"/>
      <c r="AI364" s="14"/>
      <c r="AJ364" s="14"/>
      <c r="AK364" s="14"/>
    </row>
    <row r="365" spans="1:37" s="16" customFormat="1" ht="12.75">
      <c r="A365" s="26"/>
      <c r="B365" s="26"/>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27"/>
      <c r="AG365" s="14"/>
      <c r="AH365" s="14"/>
      <c r="AI365" s="14"/>
      <c r="AJ365" s="14"/>
      <c r="AK365" s="14"/>
    </row>
    <row r="366" spans="1:37" s="16" customFormat="1" ht="12.75">
      <c r="A366" s="26"/>
      <c r="B366" s="26"/>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27"/>
      <c r="AG366" s="14"/>
      <c r="AH366" s="14"/>
      <c r="AI366" s="14"/>
      <c r="AJ366" s="14"/>
      <c r="AK366" s="14"/>
    </row>
    <row r="367" spans="1:37" s="16" customFormat="1" ht="12.75">
      <c r="A367" s="26"/>
      <c r="B367" s="26"/>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27"/>
      <c r="AG367" s="14"/>
      <c r="AH367" s="14"/>
      <c r="AI367" s="14"/>
      <c r="AJ367" s="14"/>
      <c r="AK367" s="14"/>
    </row>
  </sheetData>
  <sheetProtection password="C55E" sheet="1" selectLockedCells="1"/>
  <mergeCells count="63">
    <mergeCell ref="J1:L1"/>
    <mergeCell ref="M1:N1"/>
    <mergeCell ref="AK1:AK35"/>
    <mergeCell ref="K2:K3"/>
    <mergeCell ref="X2:X3"/>
    <mergeCell ref="V2:V3"/>
    <mergeCell ref="M2:M3"/>
    <mergeCell ref="T2:T3"/>
    <mergeCell ref="AC4:AG4"/>
    <mergeCell ref="AJ1:AJ35"/>
    <mergeCell ref="A1:B2"/>
    <mergeCell ref="C1:E1"/>
    <mergeCell ref="L2:L3"/>
    <mergeCell ref="F1:I1"/>
    <mergeCell ref="A3:B3"/>
    <mergeCell ref="C2:C3"/>
    <mergeCell ref="D2:D3"/>
    <mergeCell ref="E2:E3"/>
    <mergeCell ref="F2:F3"/>
    <mergeCell ref="H2:H3"/>
    <mergeCell ref="A35:B35"/>
    <mergeCell ref="AC22:AG22"/>
    <mergeCell ref="AC23:AG23"/>
    <mergeCell ref="AC24:AG24"/>
    <mergeCell ref="AC25:AG25"/>
    <mergeCell ref="AC29:AG29"/>
    <mergeCell ref="AC30:AG30"/>
    <mergeCell ref="AI1:AI3"/>
    <mergeCell ref="AH1:AH3"/>
    <mergeCell ref="N2:N3"/>
    <mergeCell ref="U2:U3"/>
    <mergeCell ref="Y2:Y3"/>
    <mergeCell ref="Q2:Q3"/>
    <mergeCell ref="R2:R3"/>
    <mergeCell ref="W1:Y1"/>
    <mergeCell ref="AG2:AG3"/>
    <mergeCell ref="AC1:AG1"/>
    <mergeCell ref="O1:R1"/>
    <mergeCell ref="AC2:AF3"/>
    <mergeCell ref="O2:O3"/>
    <mergeCell ref="P2:P3"/>
    <mergeCell ref="S1:V1"/>
    <mergeCell ref="Z1:AB1"/>
    <mergeCell ref="AC11:AG11"/>
    <mergeCell ref="AC16:AG16"/>
    <mergeCell ref="AC8:AG8"/>
    <mergeCell ref="AC7:AG7"/>
    <mergeCell ref="G2:G3"/>
    <mergeCell ref="Z2:AB2"/>
    <mergeCell ref="AC10:AG10"/>
    <mergeCell ref="I2:I3"/>
    <mergeCell ref="J2:J3"/>
    <mergeCell ref="AC9:AG9"/>
    <mergeCell ref="W2:W3"/>
    <mergeCell ref="S2:S3"/>
    <mergeCell ref="AC14:AG14"/>
    <mergeCell ref="AC31:AG31"/>
    <mergeCell ref="AC32:AG32"/>
    <mergeCell ref="AC28:AG28"/>
    <mergeCell ref="AC21:AG21"/>
    <mergeCell ref="AC15:AG15"/>
    <mergeCell ref="AC17:AG17"/>
    <mergeCell ref="AC18:AG18"/>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L103"/>
  <sheetViews>
    <sheetView zoomScale="75" zoomScaleNormal="75" zoomScalePageLayoutView="0" workbookViewId="0" topLeftCell="A1">
      <selection activeCell="N26" sqref="N26"/>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710937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31</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14</v>
      </c>
      <c r="C4" s="38"/>
      <c r="D4" s="38"/>
      <c r="E4" s="38"/>
      <c r="F4" s="38"/>
      <c r="G4" s="38"/>
      <c r="H4" s="38"/>
      <c r="I4" s="54"/>
      <c r="J4" s="54"/>
      <c r="K4" s="54"/>
      <c r="L4" s="54"/>
      <c r="M4" s="38"/>
      <c r="N4" s="38"/>
      <c r="O4" s="38"/>
      <c r="P4" s="38"/>
      <c r="Q4" s="38"/>
      <c r="R4" s="38"/>
      <c r="S4" s="38"/>
      <c r="T4" s="38"/>
      <c r="U4" s="38"/>
      <c r="V4" s="38"/>
      <c r="W4" s="38"/>
      <c r="X4" s="38"/>
      <c r="Y4" s="38"/>
      <c r="Z4" s="38"/>
      <c r="AA4" s="38"/>
      <c r="AB4" s="38"/>
      <c r="AC4" s="200" t="s">
        <v>160</v>
      </c>
      <c r="AD4" s="201"/>
      <c r="AE4" s="201"/>
      <c r="AF4" s="201"/>
      <c r="AG4" s="202"/>
      <c r="AH4" s="39">
        <f>L4+K4+J4</f>
        <v>0</v>
      </c>
      <c r="AI4" s="156">
        <f>L4+K4+J4+I4+H4+F4+G4</f>
        <v>0</v>
      </c>
      <c r="AJ4" s="231"/>
      <c r="AK4" s="228"/>
      <c r="AL4" s="15"/>
    </row>
    <row r="5" spans="1:38" s="16" customFormat="1" ht="15" customHeight="1">
      <c r="A5" s="36">
        <v>2</v>
      </c>
      <c r="B5" s="37" t="s">
        <v>8</v>
      </c>
      <c r="C5" s="38"/>
      <c r="D5" s="38"/>
      <c r="E5" s="38"/>
      <c r="F5" s="38"/>
      <c r="G5" s="38"/>
      <c r="H5" s="38"/>
      <c r="I5" s="54"/>
      <c r="J5" s="54"/>
      <c r="K5" s="54"/>
      <c r="L5" s="54"/>
      <c r="M5" s="38"/>
      <c r="N5" s="38"/>
      <c r="O5" s="38"/>
      <c r="P5" s="38"/>
      <c r="Q5" s="38"/>
      <c r="R5" s="38"/>
      <c r="S5" s="38"/>
      <c r="T5" s="38"/>
      <c r="U5" s="38"/>
      <c r="V5" s="38"/>
      <c r="W5" s="38"/>
      <c r="X5" s="38"/>
      <c r="Y5" s="38"/>
      <c r="Z5" s="38"/>
      <c r="AA5" s="38"/>
      <c r="AB5" s="38"/>
      <c r="AC5" s="200" t="s">
        <v>161</v>
      </c>
      <c r="AD5" s="201"/>
      <c r="AE5" s="201"/>
      <c r="AF5" s="201"/>
      <c r="AG5" s="202"/>
      <c r="AH5" s="39">
        <f aca="true" t="shared" si="0" ref="AH5:AH34">L5+K5+J5</f>
        <v>0</v>
      </c>
      <c r="AI5" s="156">
        <f aca="true" t="shared" si="1" ref="AI5:AI34">L5+K5+J5+I5+H5+F5+G5</f>
        <v>0</v>
      </c>
      <c r="AJ5" s="231"/>
      <c r="AK5" s="228"/>
      <c r="AL5" s="15"/>
    </row>
    <row r="6" spans="1:38" s="16" customFormat="1" ht="15" customHeight="1">
      <c r="A6" s="36">
        <v>3</v>
      </c>
      <c r="B6" s="37" t="s">
        <v>9</v>
      </c>
      <c r="C6" s="38"/>
      <c r="D6" s="38"/>
      <c r="E6" s="38"/>
      <c r="F6" s="38"/>
      <c r="G6" s="38"/>
      <c r="H6" s="38"/>
      <c r="I6" s="38"/>
      <c r="J6" s="38"/>
      <c r="K6" s="38"/>
      <c r="L6" s="38"/>
      <c r="M6" s="38"/>
      <c r="N6" s="38"/>
      <c r="O6" s="38"/>
      <c r="P6" s="38"/>
      <c r="Q6" s="38"/>
      <c r="R6" s="38"/>
      <c r="S6" s="38"/>
      <c r="T6" s="38"/>
      <c r="U6" s="38"/>
      <c r="V6" s="38"/>
      <c r="W6" s="38"/>
      <c r="X6" s="38"/>
      <c r="Y6" s="38"/>
      <c r="Z6" s="38"/>
      <c r="AA6" s="38"/>
      <c r="AB6" s="38"/>
      <c r="AC6" s="200" t="s">
        <v>160</v>
      </c>
      <c r="AD6" s="201"/>
      <c r="AE6" s="201"/>
      <c r="AF6" s="201"/>
      <c r="AG6" s="202"/>
      <c r="AH6" s="39">
        <f t="shared" si="0"/>
        <v>0</v>
      </c>
      <c r="AI6" s="156">
        <f t="shared" si="1"/>
        <v>0</v>
      </c>
      <c r="AJ6" s="231"/>
      <c r="AK6" s="228"/>
      <c r="AL6" s="15"/>
    </row>
    <row r="7" spans="1:38" s="16" customFormat="1" ht="15" customHeight="1">
      <c r="A7" s="36">
        <v>4</v>
      </c>
      <c r="B7" s="37" t="s">
        <v>10</v>
      </c>
      <c r="C7" s="38"/>
      <c r="D7" s="38"/>
      <c r="E7" s="38"/>
      <c r="F7" s="38"/>
      <c r="G7" s="38"/>
      <c r="H7" s="38"/>
      <c r="I7" s="38"/>
      <c r="J7" s="38"/>
      <c r="K7" s="38"/>
      <c r="L7" s="38"/>
      <c r="M7" s="38"/>
      <c r="N7" s="38"/>
      <c r="O7" s="38"/>
      <c r="P7" s="38"/>
      <c r="Q7" s="38"/>
      <c r="R7" s="38"/>
      <c r="S7" s="38"/>
      <c r="T7" s="38"/>
      <c r="U7" s="38"/>
      <c r="V7" s="38"/>
      <c r="W7" s="38"/>
      <c r="X7" s="38"/>
      <c r="Y7" s="38"/>
      <c r="Z7" s="38"/>
      <c r="AA7" s="38"/>
      <c r="AB7" s="38"/>
      <c r="AC7" s="200" t="s">
        <v>161</v>
      </c>
      <c r="AD7" s="201"/>
      <c r="AE7" s="201"/>
      <c r="AF7" s="201"/>
      <c r="AG7" s="202"/>
      <c r="AH7" s="39">
        <f t="shared" si="0"/>
        <v>0</v>
      </c>
      <c r="AI7" s="39">
        <f t="shared" si="1"/>
        <v>0</v>
      </c>
      <c r="AJ7" s="231"/>
      <c r="AK7" s="228"/>
      <c r="AL7" s="15"/>
    </row>
    <row r="8" spans="1:38" s="16" customFormat="1" ht="15" customHeight="1">
      <c r="A8" s="36">
        <v>5</v>
      </c>
      <c r="B8" s="37" t="s">
        <v>11</v>
      </c>
      <c r="C8" s="38"/>
      <c r="D8" s="38"/>
      <c r="E8" s="38"/>
      <c r="F8" s="38"/>
      <c r="G8" s="38"/>
      <c r="H8" s="38"/>
      <c r="I8" s="38"/>
      <c r="J8" s="38"/>
      <c r="K8" s="38"/>
      <c r="L8" s="38"/>
      <c r="M8" s="38"/>
      <c r="N8" s="38"/>
      <c r="O8" s="38"/>
      <c r="P8" s="38"/>
      <c r="Q8" s="38"/>
      <c r="R8" s="38"/>
      <c r="S8" s="38"/>
      <c r="T8" s="38"/>
      <c r="U8" s="38"/>
      <c r="V8" s="38"/>
      <c r="W8" s="38"/>
      <c r="X8" s="38"/>
      <c r="Y8" s="38"/>
      <c r="Z8" s="38"/>
      <c r="AA8" s="38"/>
      <c r="AB8" s="38"/>
      <c r="AC8" s="200" t="s">
        <v>160</v>
      </c>
      <c r="AD8" s="201"/>
      <c r="AE8" s="201"/>
      <c r="AF8" s="201"/>
      <c r="AG8" s="202"/>
      <c r="AH8" s="39">
        <f t="shared" si="0"/>
        <v>0</v>
      </c>
      <c r="AI8" s="39">
        <f t="shared" si="1"/>
        <v>0</v>
      </c>
      <c r="AJ8" s="231"/>
      <c r="AK8" s="228"/>
      <c r="AL8" s="15"/>
    </row>
    <row r="9" spans="1:38" s="16" customFormat="1" ht="15" customHeight="1">
      <c r="A9" s="31">
        <v>6</v>
      </c>
      <c r="B9" s="32" t="s">
        <v>12</v>
      </c>
      <c r="C9" s="35"/>
      <c r="D9" s="35"/>
      <c r="E9" s="35"/>
      <c r="F9" s="35"/>
      <c r="G9" s="35"/>
      <c r="H9" s="35"/>
      <c r="I9" s="35"/>
      <c r="J9" s="35"/>
      <c r="K9" s="35"/>
      <c r="L9" s="35"/>
      <c r="M9" s="35"/>
      <c r="N9" s="35"/>
      <c r="O9" s="35"/>
      <c r="P9" s="35"/>
      <c r="Q9" s="35"/>
      <c r="R9" s="35"/>
      <c r="S9" s="35"/>
      <c r="T9" s="35"/>
      <c r="U9" s="35"/>
      <c r="V9" s="35"/>
      <c r="W9" s="35"/>
      <c r="X9" s="35"/>
      <c r="Y9" s="35"/>
      <c r="Z9" s="35"/>
      <c r="AA9" s="35"/>
      <c r="AB9" s="35"/>
      <c r="AC9" s="162"/>
      <c r="AD9" s="163"/>
      <c r="AE9" s="163"/>
      <c r="AF9" s="163"/>
      <c r="AG9" s="164"/>
      <c r="AH9" s="34">
        <f t="shared" si="0"/>
        <v>0</v>
      </c>
      <c r="AI9" s="34">
        <f t="shared" si="1"/>
        <v>0</v>
      </c>
      <c r="AJ9" s="231"/>
      <c r="AK9" s="228"/>
      <c r="AL9" s="15"/>
    </row>
    <row r="10" spans="1:38" s="16" customFormat="1" ht="15" customHeight="1">
      <c r="A10" s="31">
        <v>7</v>
      </c>
      <c r="B10" s="32" t="s">
        <v>13</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62"/>
      <c r="AD10" s="163"/>
      <c r="AE10" s="163"/>
      <c r="AF10" s="163"/>
      <c r="AG10" s="164"/>
      <c r="AH10" s="34">
        <f t="shared" si="0"/>
        <v>0</v>
      </c>
      <c r="AI10" s="34">
        <f t="shared" si="1"/>
        <v>0</v>
      </c>
      <c r="AJ10" s="231"/>
      <c r="AK10" s="228"/>
      <c r="AL10" s="15"/>
    </row>
    <row r="11" spans="1:38" s="16" customFormat="1" ht="15" customHeight="1">
      <c r="A11" s="36">
        <v>8</v>
      </c>
      <c r="B11" s="37" t="s">
        <v>14</v>
      </c>
      <c r="C11" s="38"/>
      <c r="D11" s="38"/>
      <c r="E11" s="38"/>
      <c r="F11" s="38"/>
      <c r="G11" s="38"/>
      <c r="H11" s="38"/>
      <c r="I11" s="54"/>
      <c r="J11" s="54"/>
      <c r="K11" s="54"/>
      <c r="L11" s="54"/>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156">
        <f t="shared" si="1"/>
        <v>0</v>
      </c>
      <c r="AJ11" s="231"/>
      <c r="AK11" s="228"/>
      <c r="AL11" s="15"/>
    </row>
    <row r="12" spans="1:38" s="16" customFormat="1" ht="15" customHeight="1">
      <c r="A12" s="36">
        <v>9</v>
      </c>
      <c r="B12" s="37" t="s">
        <v>8</v>
      </c>
      <c r="C12" s="38"/>
      <c r="D12" s="38"/>
      <c r="E12" s="38"/>
      <c r="F12" s="38"/>
      <c r="G12" s="38"/>
      <c r="H12" s="38"/>
      <c r="I12" s="54"/>
      <c r="J12" s="54"/>
      <c r="K12" s="54"/>
      <c r="L12" s="54"/>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156">
        <f t="shared" si="1"/>
        <v>0</v>
      </c>
      <c r="AJ12" s="231"/>
      <c r="AK12" s="228"/>
      <c r="AL12" s="15"/>
    </row>
    <row r="13" spans="1:38" s="16" customFormat="1" ht="15" customHeight="1">
      <c r="A13" s="36">
        <v>10</v>
      </c>
      <c r="B13" s="37"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156">
        <f t="shared" si="1"/>
        <v>0</v>
      </c>
      <c r="AJ13" s="231"/>
      <c r="AK13" s="228"/>
      <c r="AL13" s="15"/>
    </row>
    <row r="14" spans="1:38" s="16" customFormat="1" ht="15" customHeight="1">
      <c r="A14" s="36">
        <v>11</v>
      </c>
      <c r="B14" s="37"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39">
        <f t="shared" si="1"/>
        <v>0</v>
      </c>
      <c r="AJ14" s="231"/>
      <c r="AK14" s="228"/>
      <c r="AL14" s="15"/>
    </row>
    <row r="15" spans="1:38" s="16" customFormat="1" ht="15" customHeight="1">
      <c r="A15" s="36">
        <v>12</v>
      </c>
      <c r="B15" s="37" t="s">
        <v>11</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0"/>
        <v>0</v>
      </c>
      <c r="AI15" s="39">
        <f t="shared" si="1"/>
        <v>0</v>
      </c>
      <c r="AJ15" s="231"/>
      <c r="AK15" s="228"/>
      <c r="AL15" s="15"/>
    </row>
    <row r="16" spans="1:38" s="16" customFormat="1" ht="15" customHeight="1">
      <c r="A16" s="31">
        <v>13</v>
      </c>
      <c r="B16" s="32" t="s">
        <v>12</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62"/>
      <c r="AD16" s="163"/>
      <c r="AE16" s="163"/>
      <c r="AF16" s="163"/>
      <c r="AG16" s="164"/>
      <c r="AH16" s="34">
        <f t="shared" si="0"/>
        <v>0</v>
      </c>
      <c r="AI16" s="34">
        <f t="shared" si="1"/>
        <v>0</v>
      </c>
      <c r="AJ16" s="231"/>
      <c r="AK16" s="228"/>
      <c r="AL16" s="15"/>
    </row>
    <row r="17" spans="1:38" s="16" customFormat="1" ht="15" customHeight="1">
      <c r="A17" s="31">
        <v>14</v>
      </c>
      <c r="B17" s="32" t="s">
        <v>13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62"/>
      <c r="AD17" s="163"/>
      <c r="AE17" s="163"/>
      <c r="AF17" s="163"/>
      <c r="AG17" s="164"/>
      <c r="AH17" s="34">
        <f t="shared" si="0"/>
        <v>0</v>
      </c>
      <c r="AI17" s="34">
        <f t="shared" si="1"/>
        <v>0</v>
      </c>
      <c r="AJ17" s="231"/>
      <c r="AK17" s="228"/>
      <c r="AL17" s="15"/>
    </row>
    <row r="18" spans="1:38" s="16" customFormat="1" ht="15" customHeight="1">
      <c r="A18" s="31">
        <v>15</v>
      </c>
      <c r="B18" s="32" t="s">
        <v>14</v>
      </c>
      <c r="C18" s="38"/>
      <c r="D18" s="38"/>
      <c r="E18" s="38"/>
      <c r="F18" s="38"/>
      <c r="G18" s="38"/>
      <c r="H18" s="38"/>
      <c r="I18" s="54"/>
      <c r="J18" s="54"/>
      <c r="K18" s="54"/>
      <c r="L18" s="54"/>
      <c r="M18" s="38"/>
      <c r="N18" s="38"/>
      <c r="O18" s="38"/>
      <c r="P18" s="38"/>
      <c r="Q18" s="38"/>
      <c r="R18" s="38"/>
      <c r="S18" s="38"/>
      <c r="T18" s="38"/>
      <c r="U18" s="38"/>
      <c r="V18" s="38"/>
      <c r="W18" s="38"/>
      <c r="X18" s="38"/>
      <c r="Y18" s="38"/>
      <c r="Z18" s="38"/>
      <c r="AA18" s="38"/>
      <c r="AB18" s="38"/>
      <c r="AC18" s="200" t="s">
        <v>138</v>
      </c>
      <c r="AD18" s="201"/>
      <c r="AE18" s="201"/>
      <c r="AF18" s="201"/>
      <c r="AG18" s="202"/>
      <c r="AH18" s="39">
        <f t="shared" si="0"/>
        <v>0</v>
      </c>
      <c r="AI18" s="156">
        <f t="shared" si="1"/>
        <v>0</v>
      </c>
      <c r="AJ18" s="231"/>
      <c r="AK18" s="228"/>
      <c r="AL18" s="15"/>
    </row>
    <row r="19" spans="1:38" s="16" customFormat="1" ht="15" customHeight="1">
      <c r="A19" s="36">
        <v>16</v>
      </c>
      <c r="B19" s="37" t="s">
        <v>8</v>
      </c>
      <c r="C19" s="38"/>
      <c r="D19" s="38"/>
      <c r="E19" s="38"/>
      <c r="F19" s="38"/>
      <c r="G19" s="38"/>
      <c r="H19" s="38"/>
      <c r="I19" s="54"/>
      <c r="J19" s="54"/>
      <c r="K19" s="54"/>
      <c r="L19" s="54"/>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156">
        <f t="shared" si="1"/>
        <v>0</v>
      </c>
      <c r="AJ19" s="231"/>
      <c r="AK19" s="228"/>
      <c r="AL19" s="15"/>
    </row>
    <row r="20" spans="1:38" s="16" customFormat="1" ht="15" customHeight="1">
      <c r="A20" s="36">
        <v>17</v>
      </c>
      <c r="B20" s="37" t="s">
        <v>9</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156">
        <f t="shared" si="1"/>
        <v>0</v>
      </c>
      <c r="AJ20" s="231"/>
      <c r="AK20" s="228"/>
      <c r="AL20" s="15"/>
    </row>
    <row r="21" spans="1:38" s="16" customFormat="1" ht="15" customHeight="1">
      <c r="A21" s="36">
        <v>18</v>
      </c>
      <c r="B21" s="37" t="s">
        <v>10</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39">
        <f t="shared" si="1"/>
        <v>0</v>
      </c>
      <c r="AJ21" s="231"/>
      <c r="AK21" s="228"/>
      <c r="AL21" s="15"/>
    </row>
    <row r="22" spans="1:38" s="16" customFormat="1" ht="15" customHeight="1">
      <c r="A22" s="36">
        <v>19</v>
      </c>
      <c r="B22" s="37" t="s">
        <v>11</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0"/>
        <v>0</v>
      </c>
      <c r="AI22" s="39">
        <f t="shared" si="1"/>
        <v>0</v>
      </c>
      <c r="AJ22" s="231"/>
      <c r="AK22" s="228"/>
      <c r="AL22" s="15"/>
    </row>
    <row r="23" spans="1:38" s="16" customFormat="1" ht="15" customHeight="1">
      <c r="A23" s="31">
        <v>20</v>
      </c>
      <c r="B23" s="32" t="s">
        <v>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62"/>
      <c r="AD23" s="163"/>
      <c r="AE23" s="163"/>
      <c r="AF23" s="163"/>
      <c r="AG23" s="164"/>
      <c r="AH23" s="34">
        <f t="shared" si="0"/>
        <v>0</v>
      </c>
      <c r="AI23" s="34">
        <f t="shared" si="1"/>
        <v>0</v>
      </c>
      <c r="AJ23" s="231"/>
      <c r="AK23" s="228"/>
      <c r="AL23" s="15"/>
    </row>
    <row r="24" spans="1:38" s="16" customFormat="1" ht="15" customHeight="1">
      <c r="A24" s="31">
        <v>21</v>
      </c>
      <c r="B24" s="32" t="s">
        <v>13</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62"/>
      <c r="AD24" s="163"/>
      <c r="AE24" s="163"/>
      <c r="AF24" s="163"/>
      <c r="AG24" s="164"/>
      <c r="AH24" s="34">
        <f t="shared" si="0"/>
        <v>0</v>
      </c>
      <c r="AI24" s="34">
        <f t="shared" si="1"/>
        <v>0</v>
      </c>
      <c r="AJ24" s="231"/>
      <c r="AK24" s="228"/>
      <c r="AL24" s="15"/>
    </row>
    <row r="25" spans="1:38" s="16" customFormat="1" ht="15" customHeight="1">
      <c r="A25" s="36">
        <v>22</v>
      </c>
      <c r="B25" s="37" t="s">
        <v>14</v>
      </c>
      <c r="C25" s="38"/>
      <c r="D25" s="38"/>
      <c r="E25" s="38"/>
      <c r="F25" s="38"/>
      <c r="G25" s="38"/>
      <c r="H25" s="38"/>
      <c r="I25" s="54"/>
      <c r="J25" s="54"/>
      <c r="K25" s="54"/>
      <c r="L25" s="54"/>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156">
        <f t="shared" si="1"/>
        <v>0</v>
      </c>
      <c r="AJ25" s="231"/>
      <c r="AK25" s="228"/>
      <c r="AL25" s="15"/>
    </row>
    <row r="26" spans="1:38" s="16" customFormat="1" ht="15" customHeight="1">
      <c r="A26" s="36">
        <v>23</v>
      </c>
      <c r="B26" s="37" t="s">
        <v>8</v>
      </c>
      <c r="C26" s="38"/>
      <c r="D26" s="38"/>
      <c r="E26" s="38"/>
      <c r="F26" s="38"/>
      <c r="G26" s="38"/>
      <c r="H26" s="38"/>
      <c r="I26" s="54"/>
      <c r="J26" s="54"/>
      <c r="K26" s="54"/>
      <c r="L26" s="54"/>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156">
        <f t="shared" si="1"/>
        <v>0</v>
      </c>
      <c r="AJ26" s="231"/>
      <c r="AK26" s="228"/>
      <c r="AL26" s="15"/>
    </row>
    <row r="27" spans="1:38" s="16" customFormat="1" ht="15" customHeight="1">
      <c r="A27" s="36">
        <v>24</v>
      </c>
      <c r="B27" s="37" t="s">
        <v>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156">
        <f t="shared" si="1"/>
        <v>0</v>
      </c>
      <c r="AJ27" s="231"/>
      <c r="AK27" s="228"/>
      <c r="AL27" s="15"/>
    </row>
    <row r="28" spans="1:38" s="16" customFormat="1" ht="15" customHeight="1">
      <c r="A28" s="36">
        <v>25</v>
      </c>
      <c r="B28" s="37" t="s">
        <v>10</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39">
        <f t="shared" si="1"/>
        <v>0</v>
      </c>
      <c r="AJ28" s="231"/>
      <c r="AK28" s="228"/>
      <c r="AL28" s="15"/>
    </row>
    <row r="29" spans="1:38" s="16" customFormat="1" ht="15" customHeight="1">
      <c r="A29" s="36">
        <v>26</v>
      </c>
      <c r="B29" s="37" t="s">
        <v>11</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0"/>
        <v>0</v>
      </c>
      <c r="AI29" s="39">
        <f t="shared" si="1"/>
        <v>0</v>
      </c>
      <c r="AJ29" s="231"/>
      <c r="AK29" s="228"/>
      <c r="AL29" s="15"/>
    </row>
    <row r="30" spans="1:38" s="16" customFormat="1" ht="15" customHeight="1">
      <c r="A30" s="31">
        <v>27</v>
      </c>
      <c r="B30" s="32" t="s">
        <v>12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62"/>
      <c r="AD30" s="163"/>
      <c r="AE30" s="163"/>
      <c r="AF30" s="163"/>
      <c r="AG30" s="164"/>
      <c r="AH30" s="34">
        <f t="shared" si="0"/>
        <v>0</v>
      </c>
      <c r="AI30" s="34">
        <f t="shared" si="1"/>
        <v>0</v>
      </c>
      <c r="AJ30" s="231"/>
      <c r="AK30" s="228"/>
      <c r="AL30" s="15"/>
    </row>
    <row r="31" spans="1:38" s="16" customFormat="1" ht="15" customHeight="1">
      <c r="A31" s="31">
        <v>28</v>
      </c>
      <c r="B31" s="32" t="s">
        <v>13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62"/>
      <c r="AD31" s="163"/>
      <c r="AE31" s="163"/>
      <c r="AF31" s="163"/>
      <c r="AG31" s="164"/>
      <c r="AH31" s="34">
        <f t="shared" si="0"/>
        <v>0</v>
      </c>
      <c r="AI31" s="34">
        <f t="shared" si="1"/>
        <v>0</v>
      </c>
      <c r="AJ31" s="231"/>
      <c r="AK31" s="228"/>
      <c r="AL31" s="15"/>
    </row>
    <row r="32" spans="1:38" s="16" customFormat="1" ht="15" customHeight="1">
      <c r="A32" s="36">
        <v>29</v>
      </c>
      <c r="B32" s="37" t="s">
        <v>14</v>
      </c>
      <c r="C32" s="38"/>
      <c r="D32" s="38"/>
      <c r="E32" s="38"/>
      <c r="F32" s="38"/>
      <c r="G32" s="38"/>
      <c r="H32" s="38"/>
      <c r="I32" s="54"/>
      <c r="J32" s="54"/>
      <c r="K32" s="54"/>
      <c r="L32" s="54"/>
      <c r="M32" s="38"/>
      <c r="N32" s="38"/>
      <c r="O32" s="38"/>
      <c r="P32" s="38"/>
      <c r="Q32" s="38"/>
      <c r="R32" s="38"/>
      <c r="S32" s="38"/>
      <c r="T32" s="38"/>
      <c r="U32" s="38"/>
      <c r="V32" s="38"/>
      <c r="W32" s="38"/>
      <c r="X32" s="38"/>
      <c r="Y32" s="38"/>
      <c r="Z32" s="38"/>
      <c r="AA32" s="38"/>
      <c r="AB32" s="38"/>
      <c r="AC32" s="200"/>
      <c r="AD32" s="201"/>
      <c r="AE32" s="201"/>
      <c r="AF32" s="201"/>
      <c r="AG32" s="202"/>
      <c r="AH32" s="39">
        <f t="shared" si="0"/>
        <v>0</v>
      </c>
      <c r="AI32" s="156">
        <f t="shared" si="1"/>
        <v>0</v>
      </c>
      <c r="AJ32" s="231"/>
      <c r="AK32" s="228"/>
      <c r="AL32" s="15"/>
    </row>
    <row r="33" spans="1:38" s="16" customFormat="1" ht="15" customHeight="1">
      <c r="A33" s="36">
        <v>30</v>
      </c>
      <c r="B33" s="37" t="s">
        <v>8</v>
      </c>
      <c r="C33" s="38"/>
      <c r="D33" s="38"/>
      <c r="E33" s="38"/>
      <c r="F33" s="38"/>
      <c r="G33" s="38"/>
      <c r="H33" s="38"/>
      <c r="I33" s="54"/>
      <c r="J33" s="54"/>
      <c r="K33" s="54"/>
      <c r="L33" s="54"/>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156">
        <f t="shared" si="1"/>
        <v>0</v>
      </c>
      <c r="AJ33" s="231"/>
      <c r="AK33" s="228"/>
      <c r="AL33" s="15"/>
    </row>
    <row r="34" spans="1:38" s="16" customFormat="1" ht="15" customHeight="1">
      <c r="A34" s="36">
        <v>31</v>
      </c>
      <c r="B34" s="37" t="s">
        <v>9</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00"/>
      <c r="AD34" s="201"/>
      <c r="AE34" s="201"/>
      <c r="AF34" s="201"/>
      <c r="AG34" s="202"/>
      <c r="AH34" s="39">
        <f t="shared" si="0"/>
        <v>0</v>
      </c>
      <c r="AI34" s="156">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sheetData>
  <sheetProtection password="C55E" sheet="1" selectLockedCells="1"/>
  <mergeCells count="65">
    <mergeCell ref="AC21:AG21"/>
    <mergeCell ref="AC18:AG18"/>
    <mergeCell ref="AC19:AG19"/>
    <mergeCell ref="AC11:AG11"/>
    <mergeCell ref="AC12:AG12"/>
    <mergeCell ref="AC15:AG15"/>
    <mergeCell ref="AC13:AG13"/>
    <mergeCell ref="AC14:AG14"/>
    <mergeCell ref="AC20:AG20"/>
    <mergeCell ref="A35:B35"/>
    <mergeCell ref="AC22:AG22"/>
    <mergeCell ref="AC25:AG25"/>
    <mergeCell ref="AC26:AG26"/>
    <mergeCell ref="AC34:AG34"/>
    <mergeCell ref="AC32:AG32"/>
    <mergeCell ref="AC33:AG33"/>
    <mergeCell ref="AC27:AG27"/>
    <mergeCell ref="AC28:AG28"/>
    <mergeCell ref="M1:N1"/>
    <mergeCell ref="M2:M3"/>
    <mergeCell ref="AG2:AG3"/>
    <mergeCell ref="W2:W3"/>
    <mergeCell ref="S2:S3"/>
    <mergeCell ref="R2:R3"/>
    <mergeCell ref="Q2:Q3"/>
    <mergeCell ref="Y2:Y3"/>
    <mergeCell ref="X2:X3"/>
    <mergeCell ref="W1:Y1"/>
    <mergeCell ref="A1:B2"/>
    <mergeCell ref="C1:E1"/>
    <mergeCell ref="L2:L3"/>
    <mergeCell ref="J1:L1"/>
    <mergeCell ref="J2:J3"/>
    <mergeCell ref="K2:K3"/>
    <mergeCell ref="A3:B3"/>
    <mergeCell ref="C2:C3"/>
    <mergeCell ref="D2:D3"/>
    <mergeCell ref="E2:E3"/>
    <mergeCell ref="T2:T3"/>
    <mergeCell ref="U2:U3"/>
    <mergeCell ref="Z1:AB1"/>
    <mergeCell ref="AC8:AG8"/>
    <mergeCell ref="Z2:AB2"/>
    <mergeCell ref="AC6:AG6"/>
    <mergeCell ref="V2:V3"/>
    <mergeCell ref="AK1:AK35"/>
    <mergeCell ref="AC2:AF3"/>
    <mergeCell ref="AC4:AG4"/>
    <mergeCell ref="AC5:AG5"/>
    <mergeCell ref="AC7:AG7"/>
    <mergeCell ref="AC1:AG1"/>
    <mergeCell ref="AJ1:AJ35"/>
    <mergeCell ref="AC29:AG29"/>
    <mergeCell ref="AI1:AI3"/>
    <mergeCell ref="AH1:AH3"/>
    <mergeCell ref="F1:I1"/>
    <mergeCell ref="I2:I3"/>
    <mergeCell ref="O1:R1"/>
    <mergeCell ref="S1:V1"/>
    <mergeCell ref="G2:G3"/>
    <mergeCell ref="O2:O3"/>
    <mergeCell ref="F2:F3"/>
    <mergeCell ref="H2:H3"/>
    <mergeCell ref="N2:N3"/>
    <mergeCell ref="P2:P3"/>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L105"/>
  <sheetViews>
    <sheetView view="pageBreakPreview" zoomScale="75" zoomScaleNormal="53" zoomScaleSheetLayoutView="75" zoomScalePageLayoutView="0" workbookViewId="0" topLeftCell="A1">
      <selection activeCell="L13" sqref="L13"/>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49</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51" t="s">
        <v>10</v>
      </c>
      <c r="C4" s="51"/>
      <c r="D4" s="51"/>
      <c r="E4" s="51"/>
      <c r="F4" s="51"/>
      <c r="G4" s="51"/>
      <c r="H4" s="51"/>
      <c r="I4" s="51"/>
      <c r="J4" s="51"/>
      <c r="K4" s="51"/>
      <c r="L4" s="51"/>
      <c r="M4" s="51"/>
      <c r="N4" s="51"/>
      <c r="O4" s="51"/>
      <c r="P4" s="51"/>
      <c r="Q4" s="52"/>
      <c r="R4" s="53"/>
      <c r="S4" s="51"/>
      <c r="T4" s="51"/>
      <c r="U4" s="51"/>
      <c r="V4" s="51"/>
      <c r="W4" s="51"/>
      <c r="X4" s="51"/>
      <c r="Y4" s="51"/>
      <c r="Z4" s="51"/>
      <c r="AA4" s="51"/>
      <c r="AB4" s="51"/>
      <c r="AC4" s="203"/>
      <c r="AD4" s="204"/>
      <c r="AE4" s="204"/>
      <c r="AF4" s="204"/>
      <c r="AG4" s="205"/>
      <c r="AH4" s="39">
        <f aca="true" t="shared" si="0" ref="AH4:AH9">L4+K4+J4</f>
        <v>0</v>
      </c>
      <c r="AI4" s="39">
        <f>AH4+I4+H4+G4+F4</f>
        <v>0</v>
      </c>
      <c r="AJ4" s="231"/>
      <c r="AK4" s="228"/>
      <c r="AL4" s="15"/>
    </row>
    <row r="5" spans="1:38" s="16" customFormat="1" ht="15" customHeight="1">
      <c r="A5" s="36">
        <v>2</v>
      </c>
      <c r="B5" s="38" t="s">
        <v>11</v>
      </c>
      <c r="C5" s="38"/>
      <c r="D5" s="38"/>
      <c r="E5" s="38"/>
      <c r="F5" s="38"/>
      <c r="G5" s="38"/>
      <c r="H5" s="38"/>
      <c r="I5" s="54"/>
      <c r="J5" s="54"/>
      <c r="K5" s="54"/>
      <c r="L5" s="54"/>
      <c r="M5" s="38"/>
      <c r="N5" s="38"/>
      <c r="O5" s="38"/>
      <c r="P5" s="38"/>
      <c r="Q5" s="38"/>
      <c r="R5" s="38"/>
      <c r="S5" s="38"/>
      <c r="T5" s="38"/>
      <c r="U5" s="38"/>
      <c r="V5" s="38"/>
      <c r="W5" s="38"/>
      <c r="X5" s="38"/>
      <c r="Y5" s="38"/>
      <c r="Z5" s="38"/>
      <c r="AA5" s="38"/>
      <c r="AB5" s="38"/>
      <c r="AC5" s="200"/>
      <c r="AD5" s="201"/>
      <c r="AE5" s="201"/>
      <c r="AF5" s="201"/>
      <c r="AG5" s="202"/>
      <c r="AH5" s="39">
        <f t="shared" si="0"/>
        <v>0</v>
      </c>
      <c r="AI5" s="39">
        <f aca="true" t="shared" si="1" ref="AI5:AI25">AH5+I5+H5+G5+F5</f>
        <v>0</v>
      </c>
      <c r="AJ5" s="231"/>
      <c r="AK5" s="228"/>
      <c r="AL5" s="15"/>
    </row>
    <row r="6" spans="1:38" s="16" customFormat="1" ht="15" customHeight="1">
      <c r="A6" s="31">
        <v>3</v>
      </c>
      <c r="B6" s="35" t="s">
        <v>12</v>
      </c>
      <c r="C6" s="35"/>
      <c r="D6" s="35"/>
      <c r="E6" s="35"/>
      <c r="F6" s="35"/>
      <c r="G6" s="35"/>
      <c r="H6" s="35"/>
      <c r="I6" s="35"/>
      <c r="J6" s="35"/>
      <c r="K6" s="35"/>
      <c r="L6" s="35"/>
      <c r="M6" s="35"/>
      <c r="N6" s="35"/>
      <c r="O6" s="35"/>
      <c r="P6" s="35"/>
      <c r="Q6" s="35"/>
      <c r="R6" s="35"/>
      <c r="S6" s="35"/>
      <c r="T6" s="35"/>
      <c r="U6" s="35"/>
      <c r="V6" s="35"/>
      <c r="W6" s="35"/>
      <c r="X6" s="35"/>
      <c r="Y6" s="35"/>
      <c r="Z6" s="35"/>
      <c r="AA6" s="35"/>
      <c r="AB6" s="35"/>
      <c r="AC6" s="162" t="s">
        <v>162</v>
      </c>
      <c r="AD6" s="163"/>
      <c r="AE6" s="163"/>
      <c r="AF6" s="163"/>
      <c r="AG6" s="164"/>
      <c r="AH6" s="34">
        <f t="shared" si="0"/>
        <v>0</v>
      </c>
      <c r="AI6" s="34">
        <f t="shared" si="1"/>
        <v>0</v>
      </c>
      <c r="AJ6" s="231"/>
      <c r="AK6" s="228"/>
      <c r="AL6" s="15"/>
    </row>
    <row r="7" spans="1:38" s="16" customFormat="1" ht="15" customHeight="1">
      <c r="A7" s="31">
        <v>4</v>
      </c>
      <c r="B7" s="35" t="s">
        <v>164</v>
      </c>
      <c r="C7" s="35"/>
      <c r="D7" s="35"/>
      <c r="E7" s="35"/>
      <c r="F7" s="35"/>
      <c r="G7" s="35"/>
      <c r="H7" s="35"/>
      <c r="I7" s="35"/>
      <c r="J7" s="35"/>
      <c r="K7" s="35"/>
      <c r="L7" s="35"/>
      <c r="M7" s="35"/>
      <c r="N7" s="35"/>
      <c r="O7" s="35"/>
      <c r="P7" s="35"/>
      <c r="Q7" s="35"/>
      <c r="R7" s="35"/>
      <c r="S7" s="35"/>
      <c r="T7" s="35"/>
      <c r="U7" s="35"/>
      <c r="V7" s="35"/>
      <c r="W7" s="35"/>
      <c r="X7" s="35"/>
      <c r="Y7" s="35"/>
      <c r="Z7" s="35"/>
      <c r="AA7" s="35"/>
      <c r="AB7" s="35"/>
      <c r="AC7" s="162" t="s">
        <v>162</v>
      </c>
      <c r="AD7" s="163"/>
      <c r="AE7" s="163"/>
      <c r="AF7" s="163"/>
      <c r="AG7" s="164"/>
      <c r="AH7" s="34">
        <f t="shared" si="0"/>
        <v>0</v>
      </c>
      <c r="AI7" s="34">
        <f t="shared" si="1"/>
        <v>0</v>
      </c>
      <c r="AJ7" s="231"/>
      <c r="AK7" s="228"/>
      <c r="AL7" s="15"/>
    </row>
    <row r="8" spans="1:38" s="16" customFormat="1" ht="15" customHeight="1">
      <c r="A8" s="36">
        <v>5</v>
      </c>
      <c r="B8" s="38" t="s">
        <v>14</v>
      </c>
      <c r="C8" s="38"/>
      <c r="D8" s="38"/>
      <c r="E8" s="38"/>
      <c r="F8" s="38"/>
      <c r="G8" s="38"/>
      <c r="H8" s="38"/>
      <c r="I8" s="38"/>
      <c r="J8" s="38"/>
      <c r="K8" s="38"/>
      <c r="L8" s="38"/>
      <c r="M8" s="38"/>
      <c r="N8" s="38"/>
      <c r="O8" s="38"/>
      <c r="P8" s="38"/>
      <c r="Q8" s="38"/>
      <c r="R8" s="38"/>
      <c r="S8" s="38"/>
      <c r="T8" s="38"/>
      <c r="U8" s="38"/>
      <c r="V8" s="38"/>
      <c r="W8" s="38"/>
      <c r="X8" s="38"/>
      <c r="Y8" s="38"/>
      <c r="Z8" s="38"/>
      <c r="AA8" s="38"/>
      <c r="AB8" s="38"/>
      <c r="AC8" s="165" t="s">
        <v>162</v>
      </c>
      <c r="AD8" s="166"/>
      <c r="AE8" s="166"/>
      <c r="AF8" s="166"/>
      <c r="AG8" s="167"/>
      <c r="AH8" s="39">
        <f t="shared" si="0"/>
        <v>0</v>
      </c>
      <c r="AI8" s="156">
        <f t="shared" si="1"/>
        <v>0</v>
      </c>
      <c r="AJ8" s="231"/>
      <c r="AK8" s="228"/>
      <c r="AL8" s="15"/>
    </row>
    <row r="9" spans="1:38" s="16" customFormat="1" ht="15" customHeight="1">
      <c r="A9" s="36">
        <v>6</v>
      </c>
      <c r="B9" s="38" t="s">
        <v>8</v>
      </c>
      <c r="C9" s="38"/>
      <c r="D9" s="38"/>
      <c r="E9" s="38"/>
      <c r="F9" s="38"/>
      <c r="G9" s="38"/>
      <c r="H9" s="38"/>
      <c r="I9" s="38"/>
      <c r="J9" s="38"/>
      <c r="K9" s="38"/>
      <c r="L9" s="38"/>
      <c r="M9" s="38"/>
      <c r="N9" s="38"/>
      <c r="O9" s="38"/>
      <c r="P9" s="38"/>
      <c r="Q9" s="38"/>
      <c r="R9" s="38"/>
      <c r="S9" s="38"/>
      <c r="T9" s="38"/>
      <c r="U9" s="38"/>
      <c r="V9" s="38"/>
      <c r="W9" s="38"/>
      <c r="X9" s="38"/>
      <c r="Y9" s="38"/>
      <c r="Z9" s="38"/>
      <c r="AA9" s="38"/>
      <c r="AB9" s="38"/>
      <c r="AC9" s="165" t="s">
        <v>162</v>
      </c>
      <c r="AD9" s="166"/>
      <c r="AE9" s="166"/>
      <c r="AF9" s="166"/>
      <c r="AG9" s="167"/>
      <c r="AH9" s="39">
        <f t="shared" si="0"/>
        <v>0</v>
      </c>
      <c r="AI9" s="156">
        <f t="shared" si="1"/>
        <v>0</v>
      </c>
      <c r="AJ9" s="231"/>
      <c r="AK9" s="228"/>
      <c r="AL9" s="15"/>
    </row>
    <row r="10" spans="1:38" s="16" customFormat="1" ht="15" customHeight="1">
      <c r="A10" s="36">
        <v>7</v>
      </c>
      <c r="B10" s="38" t="s">
        <v>9</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t="s">
        <v>162</v>
      </c>
      <c r="AD10" s="201"/>
      <c r="AE10" s="201"/>
      <c r="AF10" s="201"/>
      <c r="AG10" s="202"/>
      <c r="AH10" s="39">
        <f aca="true" t="shared" si="2" ref="AH10:AH33">L10+K10+J10</f>
        <v>0</v>
      </c>
      <c r="AI10" s="156">
        <f t="shared" si="1"/>
        <v>0</v>
      </c>
      <c r="AJ10" s="231"/>
      <c r="AK10" s="228"/>
      <c r="AL10" s="15"/>
    </row>
    <row r="11" spans="1:38" s="16" customFormat="1" ht="15" customHeight="1">
      <c r="A11" s="36">
        <v>8</v>
      </c>
      <c r="B11" s="38" t="s">
        <v>10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t="s">
        <v>162</v>
      </c>
      <c r="AD11" s="201"/>
      <c r="AE11" s="201"/>
      <c r="AF11" s="201"/>
      <c r="AG11" s="202"/>
      <c r="AH11" s="39">
        <f t="shared" si="2"/>
        <v>0</v>
      </c>
      <c r="AI11" s="39">
        <f t="shared" si="1"/>
        <v>0</v>
      </c>
      <c r="AJ11" s="231"/>
      <c r="AK11" s="228"/>
      <c r="AL11" s="15"/>
    </row>
    <row r="12" spans="1:38" s="16" customFormat="1" ht="15" customHeight="1">
      <c r="A12" s="36">
        <v>9</v>
      </c>
      <c r="B12" s="38" t="s">
        <v>11</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t="s">
        <v>162</v>
      </c>
      <c r="AD12" s="201"/>
      <c r="AE12" s="201"/>
      <c r="AF12" s="201"/>
      <c r="AG12" s="202"/>
      <c r="AH12" s="39">
        <f t="shared" si="2"/>
        <v>0</v>
      </c>
      <c r="AI12" s="39">
        <f t="shared" si="1"/>
        <v>0</v>
      </c>
      <c r="AJ12" s="231"/>
      <c r="AK12" s="228"/>
      <c r="AL12" s="15"/>
    </row>
    <row r="13" spans="1:38" s="16" customFormat="1" ht="15" customHeight="1">
      <c r="A13" s="31">
        <v>10</v>
      </c>
      <c r="B13" s="35" t="s">
        <v>12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62" t="s">
        <v>162</v>
      </c>
      <c r="AD13" s="163"/>
      <c r="AE13" s="163"/>
      <c r="AF13" s="163"/>
      <c r="AG13" s="164"/>
      <c r="AH13" s="34">
        <f t="shared" si="2"/>
        <v>0</v>
      </c>
      <c r="AI13" s="34">
        <f t="shared" si="1"/>
        <v>0</v>
      </c>
      <c r="AJ13" s="231"/>
      <c r="AK13" s="228"/>
      <c r="AL13" s="15"/>
    </row>
    <row r="14" spans="1:38" s="16" customFormat="1" ht="15" customHeight="1">
      <c r="A14" s="31">
        <v>11</v>
      </c>
      <c r="B14" s="35" t="s">
        <v>13</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162"/>
      <c r="AD14" s="163"/>
      <c r="AE14" s="163"/>
      <c r="AF14" s="163"/>
      <c r="AG14" s="164"/>
      <c r="AH14" s="34">
        <f t="shared" si="2"/>
        <v>0</v>
      </c>
      <c r="AI14" s="34">
        <f t="shared" si="1"/>
        <v>0</v>
      </c>
      <c r="AJ14" s="231"/>
      <c r="AK14" s="228"/>
      <c r="AL14" s="15"/>
    </row>
    <row r="15" spans="1:38" s="16" customFormat="1" ht="15" customHeight="1">
      <c r="A15" s="36">
        <v>12</v>
      </c>
      <c r="B15" s="38" t="s">
        <v>14</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2"/>
        <v>0</v>
      </c>
      <c r="AI15" s="156">
        <f t="shared" si="1"/>
        <v>0</v>
      </c>
      <c r="AJ15" s="231"/>
      <c r="AK15" s="228"/>
      <c r="AL15" s="15"/>
    </row>
    <row r="16" spans="1:38" s="16" customFormat="1" ht="15" customHeight="1">
      <c r="A16" s="36">
        <v>13</v>
      </c>
      <c r="B16" s="38" t="s">
        <v>8</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2"/>
        <v>0</v>
      </c>
      <c r="AI16" s="156">
        <f t="shared" si="1"/>
        <v>0</v>
      </c>
      <c r="AJ16" s="231"/>
      <c r="AK16" s="228"/>
      <c r="AL16" s="15"/>
    </row>
    <row r="17" spans="1:38" s="16" customFormat="1" ht="15" customHeight="1">
      <c r="A17" s="36">
        <v>14</v>
      </c>
      <c r="B17" s="38" t="s">
        <v>9</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2"/>
        <v>0</v>
      </c>
      <c r="AI17" s="156">
        <f t="shared" si="1"/>
        <v>0</v>
      </c>
      <c r="AJ17" s="231"/>
      <c r="AK17" s="228"/>
      <c r="AL17" s="15"/>
    </row>
    <row r="18" spans="1:38" s="16" customFormat="1" ht="15" customHeight="1">
      <c r="A18" s="36">
        <v>15</v>
      </c>
      <c r="B18" s="38" t="s">
        <v>10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2"/>
        <v>0</v>
      </c>
      <c r="AI18" s="39">
        <f t="shared" si="1"/>
        <v>0</v>
      </c>
      <c r="AJ18" s="231"/>
      <c r="AK18" s="228"/>
      <c r="AL18" s="15"/>
    </row>
    <row r="19" spans="1:38" s="16" customFormat="1" ht="15" customHeight="1">
      <c r="A19" s="36">
        <v>16</v>
      </c>
      <c r="B19" s="38" t="s">
        <v>11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2"/>
        <v>0</v>
      </c>
      <c r="AI19" s="39">
        <f t="shared" si="1"/>
        <v>0</v>
      </c>
      <c r="AJ19" s="231"/>
      <c r="AK19" s="228"/>
      <c r="AL19" s="15"/>
    </row>
    <row r="20" spans="1:38" s="16" customFormat="1" ht="15" customHeight="1">
      <c r="A20" s="31">
        <v>17</v>
      </c>
      <c r="B20" s="35" t="s">
        <v>12</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62" t="s">
        <v>163</v>
      </c>
      <c r="AD20" s="163"/>
      <c r="AE20" s="163"/>
      <c r="AF20" s="163"/>
      <c r="AG20" s="164"/>
      <c r="AH20" s="34">
        <f t="shared" si="2"/>
        <v>0</v>
      </c>
      <c r="AI20" s="34">
        <f t="shared" si="1"/>
        <v>0</v>
      </c>
      <c r="AJ20" s="231"/>
      <c r="AK20" s="228"/>
      <c r="AL20" s="15"/>
    </row>
    <row r="21" spans="1:38" s="16" customFormat="1" ht="15" customHeight="1">
      <c r="A21" s="31">
        <v>18</v>
      </c>
      <c r="B21" s="35" t="s">
        <v>13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162" t="s">
        <v>163</v>
      </c>
      <c r="AD21" s="163"/>
      <c r="AE21" s="163"/>
      <c r="AF21" s="163"/>
      <c r="AG21" s="164"/>
      <c r="AH21" s="34">
        <f t="shared" si="2"/>
        <v>0</v>
      </c>
      <c r="AI21" s="34">
        <f t="shared" si="1"/>
        <v>0</v>
      </c>
      <c r="AJ21" s="231"/>
      <c r="AK21" s="228"/>
      <c r="AL21" s="15"/>
    </row>
    <row r="22" spans="1:38" s="16" customFormat="1" ht="15" customHeight="1">
      <c r="A22" s="36">
        <v>19</v>
      </c>
      <c r="B22" s="38" t="s">
        <v>14</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2"/>
        <v>0</v>
      </c>
      <c r="AI22" s="156">
        <f t="shared" si="1"/>
        <v>0</v>
      </c>
      <c r="AJ22" s="231"/>
      <c r="AK22" s="228"/>
      <c r="AL22" s="15"/>
    </row>
    <row r="23" spans="1:38" s="16" customFormat="1" ht="15" customHeight="1">
      <c r="A23" s="36">
        <v>20</v>
      </c>
      <c r="B23" s="38" t="s">
        <v>8</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2"/>
        <v>0</v>
      </c>
      <c r="AI23" s="156">
        <f t="shared" si="1"/>
        <v>0</v>
      </c>
      <c r="AJ23" s="231"/>
      <c r="AK23" s="228"/>
      <c r="AL23" s="15"/>
    </row>
    <row r="24" spans="1:38" s="16" customFormat="1" ht="15" customHeight="1">
      <c r="A24" s="36">
        <v>21</v>
      </c>
      <c r="B24" s="38" t="s">
        <v>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2"/>
        <v>0</v>
      </c>
      <c r="AI24" s="156">
        <f t="shared" si="1"/>
        <v>0</v>
      </c>
      <c r="AJ24" s="231"/>
      <c r="AK24" s="228"/>
      <c r="AL24" s="15"/>
    </row>
    <row r="25" spans="1:38" s="16" customFormat="1" ht="15" customHeight="1">
      <c r="A25" s="36">
        <v>22</v>
      </c>
      <c r="B25" s="38" t="s">
        <v>10</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2"/>
        <v>0</v>
      </c>
      <c r="AI25" s="39">
        <f t="shared" si="1"/>
        <v>0</v>
      </c>
      <c r="AJ25" s="231"/>
      <c r="AK25" s="228"/>
      <c r="AL25" s="15"/>
    </row>
    <row r="26" spans="1:38" s="16" customFormat="1" ht="15" customHeight="1">
      <c r="A26" s="36">
        <v>23</v>
      </c>
      <c r="B26" s="38" t="s">
        <v>11</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2"/>
        <v>0</v>
      </c>
      <c r="AI26" s="39">
        <f aca="true" t="shared" si="3" ref="AI26:AI33">AH26+I26+H26+G26+F26</f>
        <v>0</v>
      </c>
      <c r="AJ26" s="231"/>
      <c r="AK26" s="228"/>
      <c r="AL26" s="15"/>
    </row>
    <row r="27" spans="1:38" s="16" customFormat="1" ht="15" customHeight="1">
      <c r="A27" s="31">
        <v>24</v>
      </c>
      <c r="B27" s="35" t="s">
        <v>12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62"/>
      <c r="AD27" s="163"/>
      <c r="AE27" s="163"/>
      <c r="AF27" s="163"/>
      <c r="AG27" s="164"/>
      <c r="AH27" s="34">
        <f t="shared" si="2"/>
        <v>0</v>
      </c>
      <c r="AI27" s="34">
        <f t="shared" si="3"/>
        <v>0</v>
      </c>
      <c r="AJ27" s="231"/>
      <c r="AK27" s="228"/>
      <c r="AL27" s="15"/>
    </row>
    <row r="28" spans="1:38" s="16" customFormat="1" ht="15" customHeight="1">
      <c r="A28" s="31">
        <v>25</v>
      </c>
      <c r="B28" s="35" t="s">
        <v>13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162"/>
      <c r="AD28" s="163"/>
      <c r="AE28" s="163"/>
      <c r="AF28" s="163"/>
      <c r="AG28" s="164"/>
      <c r="AH28" s="34">
        <f t="shared" si="2"/>
        <v>0</v>
      </c>
      <c r="AI28" s="34">
        <f t="shared" si="3"/>
        <v>0</v>
      </c>
      <c r="AJ28" s="231"/>
      <c r="AK28" s="228"/>
      <c r="AL28" s="15"/>
    </row>
    <row r="29" spans="1:38" s="16" customFormat="1" ht="15" customHeight="1">
      <c r="A29" s="36">
        <v>26</v>
      </c>
      <c r="B29" s="38" t="s">
        <v>14</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2"/>
        <v>0</v>
      </c>
      <c r="AI29" s="156">
        <f t="shared" si="3"/>
        <v>0</v>
      </c>
      <c r="AJ29" s="231"/>
      <c r="AK29" s="228"/>
      <c r="AL29" s="15"/>
    </row>
    <row r="30" spans="1:38" s="16" customFormat="1" ht="15" customHeight="1">
      <c r="A30" s="36">
        <v>27</v>
      </c>
      <c r="B30" s="38" t="s">
        <v>8</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2"/>
        <v>0</v>
      </c>
      <c r="AI30" s="156">
        <f t="shared" si="3"/>
        <v>0</v>
      </c>
      <c r="AJ30" s="231"/>
      <c r="AK30" s="228"/>
      <c r="AL30" s="15"/>
    </row>
    <row r="31" spans="1:38" s="16" customFormat="1" ht="15" customHeight="1">
      <c r="A31" s="36">
        <v>28</v>
      </c>
      <c r="B31" s="38" t="s">
        <v>9</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156">
        <f t="shared" si="2"/>
        <v>0</v>
      </c>
      <c r="AI31" s="156">
        <f t="shared" si="3"/>
        <v>0</v>
      </c>
      <c r="AJ31" s="231"/>
      <c r="AK31" s="228"/>
      <c r="AL31" s="15"/>
    </row>
    <row r="32" spans="1:38" s="16" customFormat="1" ht="15" customHeight="1">
      <c r="A32" s="36">
        <v>29</v>
      </c>
      <c r="B32" s="38" t="s">
        <v>10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c r="AD32" s="201"/>
      <c r="AE32" s="201"/>
      <c r="AF32" s="201"/>
      <c r="AG32" s="202"/>
      <c r="AH32" s="39">
        <f t="shared" si="2"/>
        <v>0</v>
      </c>
      <c r="AI32" s="39">
        <f t="shared" si="3"/>
        <v>0</v>
      </c>
      <c r="AJ32" s="231"/>
      <c r="AK32" s="228"/>
      <c r="AL32" s="15"/>
    </row>
    <row r="33" spans="1:38" s="16" customFormat="1" ht="15" customHeight="1">
      <c r="A33" s="36">
        <v>30</v>
      </c>
      <c r="B33" s="173" t="s">
        <v>11</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2"/>
        <v>0</v>
      </c>
      <c r="AI33" s="39">
        <f t="shared" si="3"/>
        <v>0</v>
      </c>
      <c r="AJ33" s="231"/>
      <c r="AK33" s="228"/>
      <c r="AL33" s="15"/>
    </row>
    <row r="34" spans="1:38" s="20" customFormat="1" ht="27.75" customHeight="1" thickBot="1">
      <c r="A34" s="206" t="s">
        <v>25</v>
      </c>
      <c r="B34" s="207"/>
      <c r="C34" s="40">
        <f>SUM(C4:C33)/(30)</f>
        <v>0</v>
      </c>
      <c r="D34" s="40">
        <f>SUM(D4:D33)/(30)</f>
        <v>0</v>
      </c>
      <c r="E34" s="40">
        <f aca="true" t="shared" si="4" ref="E34:AB34">SUM(E4:E33)</f>
        <v>0</v>
      </c>
      <c r="F34" s="40">
        <f t="shared" si="4"/>
        <v>0</v>
      </c>
      <c r="G34" s="40">
        <f t="shared" si="4"/>
        <v>0</v>
      </c>
      <c r="H34" s="40">
        <f t="shared" si="4"/>
        <v>0</v>
      </c>
      <c r="I34" s="40">
        <f t="shared" si="4"/>
        <v>0</v>
      </c>
      <c r="J34" s="40">
        <f t="shared" si="4"/>
        <v>0</v>
      </c>
      <c r="K34" s="40">
        <f t="shared" si="4"/>
        <v>0</v>
      </c>
      <c r="L34" s="40">
        <f t="shared" si="4"/>
        <v>0</v>
      </c>
      <c r="M34" s="40">
        <f t="shared" si="4"/>
        <v>0</v>
      </c>
      <c r="N34" s="40">
        <f t="shared" si="4"/>
        <v>0</v>
      </c>
      <c r="O34" s="40">
        <f t="shared" si="4"/>
        <v>0</v>
      </c>
      <c r="P34" s="40">
        <f t="shared" si="4"/>
        <v>0</v>
      </c>
      <c r="Q34" s="40">
        <f t="shared" si="4"/>
        <v>0</v>
      </c>
      <c r="R34" s="40">
        <f t="shared" si="4"/>
        <v>0</v>
      </c>
      <c r="S34" s="40">
        <f t="shared" si="4"/>
        <v>0</v>
      </c>
      <c r="T34" s="40">
        <f t="shared" si="4"/>
        <v>0</v>
      </c>
      <c r="U34" s="40">
        <f t="shared" si="4"/>
        <v>0</v>
      </c>
      <c r="V34" s="40">
        <f t="shared" si="4"/>
        <v>0</v>
      </c>
      <c r="W34" s="40">
        <f t="shared" si="4"/>
        <v>0</v>
      </c>
      <c r="X34" s="40">
        <f t="shared" si="4"/>
        <v>0</v>
      </c>
      <c r="Y34" s="40">
        <f t="shared" si="4"/>
        <v>0</v>
      </c>
      <c r="Z34" s="40">
        <f t="shared" si="4"/>
        <v>0</v>
      </c>
      <c r="AA34" s="40">
        <f t="shared" si="4"/>
        <v>0</v>
      </c>
      <c r="AB34" s="40">
        <f t="shared" si="4"/>
        <v>0</v>
      </c>
      <c r="AC34" s="41">
        <f>V34+U34+T34+S34+R34+Q34+P34+O34+N34+M34+L34+K34+J34+I34+H34+F34+E34+W34</f>
        <v>0</v>
      </c>
      <c r="AD34" s="42" t="s">
        <v>28</v>
      </c>
      <c r="AE34" s="43">
        <f>(AC34)/(60)/(30)*(7)</f>
        <v>0</v>
      </c>
      <c r="AF34" s="44" t="s">
        <v>29</v>
      </c>
      <c r="AG34" s="45"/>
      <c r="AH34" s="46">
        <f>SUM(AH3:AH33)/60</f>
        <v>0</v>
      </c>
      <c r="AI34" s="47">
        <f>SUM(AI3:AI33)/60</f>
        <v>0</v>
      </c>
      <c r="AJ34" s="232"/>
      <c r="AK34" s="229"/>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sheetData>
  <sheetProtection password="C55E" sheet="1" selectLockedCells="1"/>
  <mergeCells count="62">
    <mergeCell ref="A1:B2"/>
    <mergeCell ref="C1:E1"/>
    <mergeCell ref="A3:B3"/>
    <mergeCell ref="S2:S3"/>
    <mergeCell ref="C2:C3"/>
    <mergeCell ref="R2:R3"/>
    <mergeCell ref="E2:E3"/>
    <mergeCell ref="F1:I1"/>
    <mergeCell ref="F2:F3"/>
    <mergeCell ref="H2:H3"/>
    <mergeCell ref="A34:B34"/>
    <mergeCell ref="AC24:AG24"/>
    <mergeCell ref="AC25:AG25"/>
    <mergeCell ref="AC30:AG30"/>
    <mergeCell ref="M1:N1"/>
    <mergeCell ref="M2:M3"/>
    <mergeCell ref="L2:L3"/>
    <mergeCell ref="G2:G3"/>
    <mergeCell ref="J1:L1"/>
    <mergeCell ref="J2:J3"/>
    <mergeCell ref="K2:K3"/>
    <mergeCell ref="AG2:AG3"/>
    <mergeCell ref="I2:I3"/>
    <mergeCell ref="D2:D3"/>
    <mergeCell ref="N2:N3"/>
    <mergeCell ref="AC29:AG29"/>
    <mergeCell ref="AK1:AK34"/>
    <mergeCell ref="U2:U3"/>
    <mergeCell ref="AC10:AG10"/>
    <mergeCell ref="AC11:AG11"/>
    <mergeCell ref="AC12:AG12"/>
    <mergeCell ref="AC26:AG26"/>
    <mergeCell ref="AC32:AG32"/>
    <mergeCell ref="W2:W3"/>
    <mergeCell ref="W1:Y1"/>
    <mergeCell ref="X2:X3"/>
    <mergeCell ref="AC33:AG33"/>
    <mergeCell ref="AC4:AG4"/>
    <mergeCell ref="AC18:AG18"/>
    <mergeCell ref="AC19:AG19"/>
    <mergeCell ref="AC17:AG17"/>
    <mergeCell ref="Y2:Y3"/>
    <mergeCell ref="AC16:AG16"/>
    <mergeCell ref="AC2:AF3"/>
    <mergeCell ref="AC31:AG31"/>
    <mergeCell ref="Z1:AB1"/>
    <mergeCell ref="Z2:AB2"/>
    <mergeCell ref="AJ1:AJ34"/>
    <mergeCell ref="AC5:AG5"/>
    <mergeCell ref="AI1:AI3"/>
    <mergeCell ref="AH1:AH3"/>
    <mergeCell ref="AC1:AG1"/>
    <mergeCell ref="AC15:AG15"/>
    <mergeCell ref="AC22:AG22"/>
    <mergeCell ref="AC23:AG23"/>
    <mergeCell ref="V2:V3"/>
    <mergeCell ref="O1:R1"/>
    <mergeCell ref="S1:V1"/>
    <mergeCell ref="T2:T3"/>
    <mergeCell ref="O2:O3"/>
    <mergeCell ref="P2:P3"/>
    <mergeCell ref="Q2:Q3"/>
  </mergeCells>
  <printOptions horizontalCentered="1" verticalCentered="1"/>
  <pageMargins left="0" right="0" top="0" bottom="0" header="0" footer="0"/>
  <pageSetup fitToHeight="1" fitToWidth="1" horizontalDpi="600" verticalDpi="600" orientation="landscape" paperSize="9" scale="41" r:id="rId4"/>
  <rowBreaks count="1" manualBreakCount="1">
    <brk id="34" max="35"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1:AL129"/>
  <sheetViews>
    <sheetView view="pageBreakPreview" zoomScale="75" zoomScaleNormal="53" zoomScaleSheetLayoutView="75" zoomScalePageLayoutView="0" workbookViewId="0" topLeftCell="A1">
      <selection activeCell="AC24" sqref="AC24:AG24"/>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30</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1">
        <v>1</v>
      </c>
      <c r="B4" s="32" t="s">
        <v>12</v>
      </c>
      <c r="C4" s="35"/>
      <c r="D4" s="35"/>
      <c r="E4" s="35"/>
      <c r="F4" s="35"/>
      <c r="G4" s="35"/>
      <c r="H4" s="35"/>
      <c r="I4" s="35"/>
      <c r="J4" s="35"/>
      <c r="K4" s="35"/>
      <c r="L4" s="35"/>
      <c r="M4" s="35"/>
      <c r="N4" s="35"/>
      <c r="O4" s="35"/>
      <c r="P4" s="35"/>
      <c r="Q4" s="35"/>
      <c r="R4" s="35"/>
      <c r="S4" s="35"/>
      <c r="T4" s="35"/>
      <c r="U4" s="35"/>
      <c r="V4" s="35"/>
      <c r="W4" s="35"/>
      <c r="X4" s="35"/>
      <c r="Y4" s="35"/>
      <c r="Z4" s="35"/>
      <c r="AA4" s="35"/>
      <c r="AB4" s="35"/>
      <c r="AC4" s="218" t="s">
        <v>139</v>
      </c>
      <c r="AD4" s="219"/>
      <c r="AE4" s="219"/>
      <c r="AF4" s="219"/>
      <c r="AG4" s="220"/>
      <c r="AH4" s="34">
        <f>L4+K4+J4</f>
        <v>0</v>
      </c>
      <c r="AI4" s="130">
        <f>L4+K4+J4+I4+H4+F4+G4</f>
        <v>0</v>
      </c>
      <c r="AJ4" s="231"/>
      <c r="AK4" s="228"/>
      <c r="AL4" s="15"/>
    </row>
    <row r="5" spans="1:38" s="16" customFormat="1" ht="15" customHeight="1">
      <c r="A5" s="31">
        <v>2</v>
      </c>
      <c r="B5" s="32" t="s">
        <v>13</v>
      </c>
      <c r="C5" s="35"/>
      <c r="D5" s="35"/>
      <c r="E5" s="35"/>
      <c r="F5" s="35"/>
      <c r="G5" s="35"/>
      <c r="H5" s="35"/>
      <c r="I5" s="35"/>
      <c r="J5" s="35"/>
      <c r="K5" s="35"/>
      <c r="L5" s="35"/>
      <c r="M5" s="35"/>
      <c r="N5" s="35"/>
      <c r="O5" s="35"/>
      <c r="P5" s="35"/>
      <c r="Q5" s="35"/>
      <c r="R5" s="35"/>
      <c r="S5" s="35"/>
      <c r="T5" s="35"/>
      <c r="U5" s="35"/>
      <c r="V5" s="35"/>
      <c r="W5" s="35"/>
      <c r="X5" s="35"/>
      <c r="Y5" s="35"/>
      <c r="Z5" s="35"/>
      <c r="AA5" s="35"/>
      <c r="AB5" s="35"/>
      <c r="AC5" s="218" t="s">
        <v>139</v>
      </c>
      <c r="AD5" s="219"/>
      <c r="AE5" s="219"/>
      <c r="AF5" s="219"/>
      <c r="AG5" s="220"/>
      <c r="AH5" s="34">
        <f aca="true" t="shared" si="0" ref="AH5:AH34">L5+K5+J5</f>
        <v>0</v>
      </c>
      <c r="AI5" s="130">
        <f>L5+K5+J5+I5+H5+F5+G5</f>
        <v>0</v>
      </c>
      <c r="AJ5" s="231"/>
      <c r="AK5" s="228"/>
      <c r="AL5" s="15"/>
    </row>
    <row r="6" spans="1:38" s="16" customFormat="1" ht="15" customHeight="1">
      <c r="A6" s="36">
        <v>3</v>
      </c>
      <c r="B6" s="37" t="s">
        <v>14</v>
      </c>
      <c r="C6" s="38"/>
      <c r="D6" s="38"/>
      <c r="E6" s="38"/>
      <c r="F6" s="38"/>
      <c r="G6" s="38"/>
      <c r="H6" s="38"/>
      <c r="I6" s="38"/>
      <c r="J6" s="38"/>
      <c r="K6" s="38"/>
      <c r="L6" s="38"/>
      <c r="M6" s="38"/>
      <c r="N6" s="38"/>
      <c r="O6" s="38"/>
      <c r="P6" s="38"/>
      <c r="Q6" s="38"/>
      <c r="R6" s="38"/>
      <c r="S6" s="38"/>
      <c r="T6" s="38"/>
      <c r="U6" s="38"/>
      <c r="V6" s="38"/>
      <c r="W6" s="38"/>
      <c r="X6" s="38"/>
      <c r="Y6" s="38"/>
      <c r="Z6" s="38"/>
      <c r="AA6" s="38"/>
      <c r="AB6" s="38"/>
      <c r="AC6" s="242"/>
      <c r="AD6" s="243"/>
      <c r="AE6" s="243"/>
      <c r="AF6" s="243"/>
      <c r="AG6" s="244"/>
      <c r="AH6" s="39">
        <f t="shared" si="0"/>
        <v>0</v>
      </c>
      <c r="AI6" s="156">
        <f aca="true" t="shared" si="1" ref="AI6:AI34">L6+K6+J6+I6+H6+F6+G6</f>
        <v>0</v>
      </c>
      <c r="AJ6" s="231"/>
      <c r="AK6" s="228"/>
      <c r="AL6" s="15"/>
    </row>
    <row r="7" spans="1:38" s="16" customFormat="1" ht="15" customHeight="1">
      <c r="A7" s="36">
        <v>4</v>
      </c>
      <c r="B7" s="37" t="s">
        <v>8</v>
      </c>
      <c r="C7" s="38"/>
      <c r="D7" s="38"/>
      <c r="E7" s="38"/>
      <c r="F7" s="38"/>
      <c r="G7" s="38"/>
      <c r="H7" s="38"/>
      <c r="I7" s="38"/>
      <c r="J7" s="38"/>
      <c r="K7" s="38"/>
      <c r="L7" s="38"/>
      <c r="M7" s="38"/>
      <c r="N7" s="38"/>
      <c r="O7" s="38"/>
      <c r="P7" s="38"/>
      <c r="Q7" s="38"/>
      <c r="R7" s="38"/>
      <c r="S7" s="38"/>
      <c r="T7" s="38"/>
      <c r="U7" s="38"/>
      <c r="V7" s="38"/>
      <c r="W7" s="38"/>
      <c r="X7" s="38"/>
      <c r="Y7" s="38"/>
      <c r="Z7" s="38"/>
      <c r="AA7" s="38"/>
      <c r="AB7" s="38"/>
      <c r="AC7" s="242"/>
      <c r="AD7" s="243"/>
      <c r="AE7" s="243"/>
      <c r="AF7" s="243"/>
      <c r="AG7" s="244"/>
      <c r="AH7" s="39">
        <f t="shared" si="0"/>
        <v>0</v>
      </c>
      <c r="AI7" s="156">
        <f t="shared" si="1"/>
        <v>0</v>
      </c>
      <c r="AJ7" s="231"/>
      <c r="AK7" s="228"/>
      <c r="AL7" s="15"/>
    </row>
    <row r="8" spans="1:38" s="16" customFormat="1" ht="15" customHeight="1">
      <c r="A8" s="36">
        <v>5</v>
      </c>
      <c r="B8" s="37" t="s">
        <v>9</v>
      </c>
      <c r="C8" s="38"/>
      <c r="D8" s="38"/>
      <c r="E8" s="38"/>
      <c r="F8" s="38"/>
      <c r="G8" s="38"/>
      <c r="H8" s="38"/>
      <c r="I8" s="38"/>
      <c r="J8" s="38"/>
      <c r="K8" s="38"/>
      <c r="L8" s="38"/>
      <c r="M8" s="38"/>
      <c r="N8" s="38"/>
      <c r="O8" s="38"/>
      <c r="P8" s="38"/>
      <c r="Q8" s="38"/>
      <c r="R8" s="38"/>
      <c r="S8" s="38"/>
      <c r="T8" s="38"/>
      <c r="U8" s="38"/>
      <c r="V8" s="38"/>
      <c r="W8" s="38"/>
      <c r="X8" s="38"/>
      <c r="Y8" s="38"/>
      <c r="Z8" s="38"/>
      <c r="AA8" s="38"/>
      <c r="AB8" s="38"/>
      <c r="AC8" s="242"/>
      <c r="AD8" s="243"/>
      <c r="AE8" s="243"/>
      <c r="AF8" s="243"/>
      <c r="AG8" s="244"/>
      <c r="AH8" s="39">
        <f t="shared" si="0"/>
        <v>0</v>
      </c>
      <c r="AI8" s="156">
        <f t="shared" si="1"/>
        <v>0</v>
      </c>
      <c r="AJ8" s="231"/>
      <c r="AK8" s="228"/>
      <c r="AL8" s="15"/>
    </row>
    <row r="9" spans="1:38" s="16" customFormat="1" ht="15" customHeight="1">
      <c r="A9" s="36">
        <v>6</v>
      </c>
      <c r="B9" s="37" t="s">
        <v>10</v>
      </c>
      <c r="C9" s="38"/>
      <c r="D9" s="38"/>
      <c r="E9" s="38"/>
      <c r="F9" s="38"/>
      <c r="G9" s="38"/>
      <c r="H9" s="38"/>
      <c r="I9" s="38"/>
      <c r="J9" s="38"/>
      <c r="K9" s="38"/>
      <c r="L9" s="38"/>
      <c r="M9" s="38"/>
      <c r="N9" s="38"/>
      <c r="O9" s="38"/>
      <c r="P9" s="38"/>
      <c r="Q9" s="38"/>
      <c r="R9" s="38"/>
      <c r="S9" s="38"/>
      <c r="T9" s="38"/>
      <c r="U9" s="38"/>
      <c r="V9" s="38"/>
      <c r="W9" s="38"/>
      <c r="X9" s="38"/>
      <c r="Y9" s="38"/>
      <c r="Z9" s="38"/>
      <c r="AA9" s="38"/>
      <c r="AB9" s="38"/>
      <c r="AC9" s="242"/>
      <c r="AD9" s="243"/>
      <c r="AE9" s="243"/>
      <c r="AF9" s="243"/>
      <c r="AG9" s="244"/>
      <c r="AH9" s="39">
        <f t="shared" si="0"/>
        <v>0</v>
      </c>
      <c r="AI9" s="156">
        <f t="shared" si="1"/>
        <v>0</v>
      </c>
      <c r="AJ9" s="231"/>
      <c r="AK9" s="228"/>
      <c r="AL9" s="15"/>
    </row>
    <row r="10" spans="1:38" s="16" customFormat="1" ht="15" customHeight="1">
      <c r="A10" s="36">
        <v>7</v>
      </c>
      <c r="B10" s="37" t="s">
        <v>11</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42"/>
      <c r="AD10" s="243"/>
      <c r="AE10" s="243"/>
      <c r="AF10" s="243"/>
      <c r="AG10" s="244"/>
      <c r="AH10" s="39">
        <f t="shared" si="0"/>
        <v>0</v>
      </c>
      <c r="AI10" s="156">
        <f t="shared" si="1"/>
        <v>0</v>
      </c>
      <c r="AJ10" s="231"/>
      <c r="AK10" s="228"/>
      <c r="AL10" s="15"/>
    </row>
    <row r="11" spans="1:38" s="16" customFormat="1" ht="15" customHeight="1">
      <c r="A11" s="31">
        <v>8</v>
      </c>
      <c r="B11" s="32" t="s">
        <v>12</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218"/>
      <c r="AD11" s="219"/>
      <c r="AE11" s="219"/>
      <c r="AF11" s="219"/>
      <c r="AG11" s="220"/>
      <c r="AH11" s="34">
        <f t="shared" si="0"/>
        <v>0</v>
      </c>
      <c r="AI11" s="130">
        <f t="shared" si="1"/>
        <v>0</v>
      </c>
      <c r="AJ11" s="231"/>
      <c r="AK11" s="228"/>
      <c r="AL11" s="15"/>
    </row>
    <row r="12" spans="1:38" s="16" customFormat="1" ht="15" customHeight="1">
      <c r="A12" s="31">
        <v>9</v>
      </c>
      <c r="B12" s="32" t="s">
        <v>13</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218"/>
      <c r="AD12" s="219"/>
      <c r="AE12" s="219"/>
      <c r="AF12" s="219"/>
      <c r="AG12" s="220"/>
      <c r="AH12" s="34">
        <f t="shared" si="0"/>
        <v>0</v>
      </c>
      <c r="AI12" s="130">
        <f t="shared" si="1"/>
        <v>0</v>
      </c>
      <c r="AJ12" s="231"/>
      <c r="AK12" s="228"/>
      <c r="AL12" s="15"/>
    </row>
    <row r="13" spans="1:38" s="16" customFormat="1" ht="15" customHeight="1">
      <c r="A13" s="36">
        <v>10</v>
      </c>
      <c r="B13" s="37" t="s">
        <v>14</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42"/>
      <c r="AD13" s="243"/>
      <c r="AE13" s="243"/>
      <c r="AF13" s="243"/>
      <c r="AG13" s="244"/>
      <c r="AH13" s="39">
        <f t="shared" si="0"/>
        <v>0</v>
      </c>
      <c r="AI13" s="156">
        <f t="shared" si="1"/>
        <v>0</v>
      </c>
      <c r="AJ13" s="231"/>
      <c r="AK13" s="228"/>
      <c r="AL13" s="15"/>
    </row>
    <row r="14" spans="1:38" s="16" customFormat="1" ht="15" customHeight="1">
      <c r="A14" s="36">
        <v>11</v>
      </c>
      <c r="B14" s="37" t="s">
        <v>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42"/>
      <c r="AD14" s="243"/>
      <c r="AE14" s="243"/>
      <c r="AF14" s="243"/>
      <c r="AG14" s="244"/>
      <c r="AH14" s="39">
        <f t="shared" si="0"/>
        <v>0</v>
      </c>
      <c r="AI14" s="156">
        <f t="shared" si="1"/>
        <v>0</v>
      </c>
      <c r="AJ14" s="231"/>
      <c r="AK14" s="228"/>
      <c r="AL14" s="15"/>
    </row>
    <row r="15" spans="1:38" s="16" customFormat="1" ht="15" customHeight="1">
      <c r="A15" s="36">
        <v>12</v>
      </c>
      <c r="B15" s="37" t="s">
        <v>9</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42"/>
      <c r="AD15" s="243"/>
      <c r="AE15" s="243"/>
      <c r="AF15" s="243"/>
      <c r="AG15" s="244"/>
      <c r="AH15" s="39">
        <f t="shared" si="0"/>
        <v>0</v>
      </c>
      <c r="AI15" s="156">
        <f t="shared" si="1"/>
        <v>0</v>
      </c>
      <c r="AJ15" s="231"/>
      <c r="AK15" s="228"/>
      <c r="AL15" s="15"/>
    </row>
    <row r="16" spans="1:38" s="16" customFormat="1" ht="15" customHeight="1">
      <c r="A16" s="36">
        <v>13</v>
      </c>
      <c r="B16" s="37" t="s">
        <v>10</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42"/>
      <c r="AD16" s="243"/>
      <c r="AE16" s="243"/>
      <c r="AF16" s="243"/>
      <c r="AG16" s="244"/>
      <c r="AH16" s="39">
        <f t="shared" si="0"/>
        <v>0</v>
      </c>
      <c r="AI16" s="156">
        <f t="shared" si="1"/>
        <v>0</v>
      </c>
      <c r="AJ16" s="231"/>
      <c r="AK16" s="228"/>
      <c r="AL16" s="15"/>
    </row>
    <row r="17" spans="1:38" s="16" customFormat="1" ht="15" customHeight="1">
      <c r="A17" s="36">
        <v>14</v>
      </c>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42"/>
      <c r="AD17" s="243"/>
      <c r="AE17" s="243"/>
      <c r="AF17" s="243"/>
      <c r="AG17" s="244"/>
      <c r="AH17" s="39">
        <f t="shared" si="0"/>
        <v>0</v>
      </c>
      <c r="AI17" s="156">
        <f t="shared" si="1"/>
        <v>0</v>
      </c>
      <c r="AJ17" s="231"/>
      <c r="AK17" s="228"/>
      <c r="AL17" s="15"/>
    </row>
    <row r="18" spans="1:38" s="16" customFormat="1" ht="15" customHeight="1">
      <c r="A18" s="31">
        <v>15</v>
      </c>
      <c r="B18" s="32" t="s">
        <v>12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218" t="s">
        <v>165</v>
      </c>
      <c r="AD18" s="219"/>
      <c r="AE18" s="219"/>
      <c r="AF18" s="219"/>
      <c r="AG18" s="220"/>
      <c r="AH18" s="34">
        <f t="shared" si="0"/>
        <v>0</v>
      </c>
      <c r="AI18" s="130">
        <f t="shared" si="1"/>
        <v>0</v>
      </c>
      <c r="AJ18" s="231"/>
      <c r="AK18" s="228"/>
      <c r="AL18" s="15"/>
    </row>
    <row r="19" spans="1:38" s="16" customFormat="1" ht="15" customHeight="1">
      <c r="A19" s="31">
        <v>16</v>
      </c>
      <c r="B19" s="32" t="s">
        <v>13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218"/>
      <c r="AD19" s="219"/>
      <c r="AE19" s="219"/>
      <c r="AF19" s="219"/>
      <c r="AG19" s="220"/>
      <c r="AH19" s="34">
        <f t="shared" si="0"/>
        <v>0</v>
      </c>
      <c r="AI19" s="130">
        <f t="shared" si="1"/>
        <v>0</v>
      </c>
      <c r="AJ19" s="231"/>
      <c r="AK19" s="228"/>
      <c r="AL19" s="15"/>
    </row>
    <row r="20" spans="1:38" s="16" customFormat="1" ht="15" customHeight="1">
      <c r="A20" s="36">
        <v>17</v>
      </c>
      <c r="B20" s="37" t="s">
        <v>14</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42"/>
      <c r="AD20" s="243"/>
      <c r="AE20" s="243"/>
      <c r="AF20" s="243"/>
      <c r="AG20" s="244"/>
      <c r="AH20" s="39">
        <f t="shared" si="0"/>
        <v>0</v>
      </c>
      <c r="AI20" s="156">
        <f t="shared" si="1"/>
        <v>0</v>
      </c>
      <c r="AJ20" s="231"/>
      <c r="AK20" s="228"/>
      <c r="AL20" s="15"/>
    </row>
    <row r="21" spans="1:38" s="16" customFormat="1" ht="15" customHeight="1">
      <c r="A21" s="36">
        <v>18</v>
      </c>
      <c r="B21" s="37" t="s">
        <v>8</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42"/>
      <c r="AD21" s="243"/>
      <c r="AE21" s="243"/>
      <c r="AF21" s="243"/>
      <c r="AG21" s="244"/>
      <c r="AH21" s="39">
        <f t="shared" si="0"/>
        <v>0</v>
      </c>
      <c r="AI21" s="156">
        <f t="shared" si="1"/>
        <v>0</v>
      </c>
      <c r="AJ21" s="231"/>
      <c r="AK21" s="228"/>
      <c r="AL21" s="15"/>
    </row>
    <row r="22" spans="1:38" s="16" customFormat="1" ht="15" customHeight="1">
      <c r="A22" s="36">
        <v>19</v>
      </c>
      <c r="B22" s="37" t="s">
        <v>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42"/>
      <c r="AD22" s="243"/>
      <c r="AE22" s="243"/>
      <c r="AF22" s="243"/>
      <c r="AG22" s="244"/>
      <c r="AH22" s="39">
        <f t="shared" si="0"/>
        <v>0</v>
      </c>
      <c r="AI22" s="156">
        <f t="shared" si="1"/>
        <v>0</v>
      </c>
      <c r="AJ22" s="231"/>
      <c r="AK22" s="228"/>
      <c r="AL22" s="15"/>
    </row>
    <row r="23" spans="1:38" s="16" customFormat="1" ht="15" customHeight="1">
      <c r="A23" s="36">
        <v>20</v>
      </c>
      <c r="B23" s="37" t="s">
        <v>10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42"/>
      <c r="AD23" s="243"/>
      <c r="AE23" s="243"/>
      <c r="AF23" s="243"/>
      <c r="AG23" s="244"/>
      <c r="AH23" s="39">
        <f t="shared" si="0"/>
        <v>0</v>
      </c>
      <c r="AI23" s="156">
        <f t="shared" si="1"/>
        <v>0</v>
      </c>
      <c r="AJ23" s="231"/>
      <c r="AK23" s="228"/>
      <c r="AL23" s="15"/>
    </row>
    <row r="24" spans="1:38" s="16" customFormat="1" ht="15" customHeight="1">
      <c r="A24" s="36">
        <v>21</v>
      </c>
      <c r="B24" s="37" t="s">
        <v>11</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156">
        <f t="shared" si="1"/>
        <v>0</v>
      </c>
      <c r="AJ24" s="231"/>
      <c r="AK24" s="228"/>
      <c r="AL24" s="15"/>
    </row>
    <row r="25" spans="1:38" s="16" customFormat="1" ht="15" customHeight="1">
      <c r="A25" s="31">
        <v>22</v>
      </c>
      <c r="B25" s="32" t="s">
        <v>12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218"/>
      <c r="AD25" s="219"/>
      <c r="AE25" s="219"/>
      <c r="AF25" s="219"/>
      <c r="AG25" s="220"/>
      <c r="AH25" s="34">
        <f t="shared" si="0"/>
        <v>0</v>
      </c>
      <c r="AI25" s="130">
        <f t="shared" si="1"/>
        <v>0</v>
      </c>
      <c r="AJ25" s="231"/>
      <c r="AK25" s="228"/>
      <c r="AL25" s="15"/>
    </row>
    <row r="26" spans="1:38" s="16" customFormat="1" ht="15" customHeight="1">
      <c r="A26" s="31">
        <v>23</v>
      </c>
      <c r="B26" s="32" t="s">
        <v>13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218"/>
      <c r="AD26" s="219"/>
      <c r="AE26" s="219"/>
      <c r="AF26" s="219"/>
      <c r="AG26" s="220"/>
      <c r="AH26" s="34">
        <f t="shared" si="0"/>
        <v>0</v>
      </c>
      <c r="AI26" s="130">
        <f t="shared" si="1"/>
        <v>0</v>
      </c>
      <c r="AJ26" s="231"/>
      <c r="AK26" s="228"/>
      <c r="AL26" s="15"/>
    </row>
    <row r="27" spans="1:38" s="16" customFormat="1" ht="15" customHeight="1">
      <c r="A27" s="36">
        <v>24</v>
      </c>
      <c r="B27" s="37" t="s">
        <v>14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42"/>
      <c r="AD27" s="243"/>
      <c r="AE27" s="243"/>
      <c r="AF27" s="243"/>
      <c r="AG27" s="244"/>
      <c r="AH27" s="39">
        <f t="shared" si="0"/>
        <v>0</v>
      </c>
      <c r="AI27" s="156">
        <f t="shared" si="1"/>
        <v>0</v>
      </c>
      <c r="AJ27" s="231"/>
      <c r="AK27" s="228"/>
      <c r="AL27" s="15"/>
    </row>
    <row r="28" spans="1:38" s="16" customFormat="1" ht="15" customHeight="1">
      <c r="A28" s="36">
        <v>25</v>
      </c>
      <c r="B28" s="37" t="s">
        <v>8</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42"/>
      <c r="AD28" s="243"/>
      <c r="AE28" s="243"/>
      <c r="AF28" s="243"/>
      <c r="AG28" s="244"/>
      <c r="AH28" s="39">
        <f t="shared" si="0"/>
        <v>0</v>
      </c>
      <c r="AI28" s="156">
        <f t="shared" si="1"/>
        <v>0</v>
      </c>
      <c r="AJ28" s="231"/>
      <c r="AK28" s="228"/>
      <c r="AL28" s="15"/>
    </row>
    <row r="29" spans="1:38" s="16" customFormat="1" ht="15" customHeight="1">
      <c r="A29" s="36">
        <v>26</v>
      </c>
      <c r="B29" s="37" t="s">
        <v>9</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42"/>
      <c r="AD29" s="243"/>
      <c r="AE29" s="243"/>
      <c r="AF29" s="243"/>
      <c r="AG29" s="244"/>
      <c r="AH29" s="39">
        <f t="shared" si="0"/>
        <v>0</v>
      </c>
      <c r="AI29" s="156">
        <f t="shared" si="1"/>
        <v>0</v>
      </c>
      <c r="AJ29" s="231"/>
      <c r="AK29" s="228"/>
      <c r="AL29" s="15"/>
    </row>
    <row r="30" spans="1:38" s="16" customFormat="1" ht="15" customHeight="1">
      <c r="A30" s="36">
        <v>27</v>
      </c>
      <c r="B30" s="37" t="s">
        <v>10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42"/>
      <c r="AD30" s="243"/>
      <c r="AE30" s="243"/>
      <c r="AF30" s="243"/>
      <c r="AG30" s="244"/>
      <c r="AH30" s="39">
        <f t="shared" si="0"/>
        <v>0</v>
      </c>
      <c r="AI30" s="156">
        <f t="shared" si="1"/>
        <v>0</v>
      </c>
      <c r="AJ30" s="231"/>
      <c r="AK30" s="228"/>
      <c r="AL30" s="15"/>
    </row>
    <row r="31" spans="1:38" s="16" customFormat="1" ht="15" customHeight="1">
      <c r="A31" s="36">
        <v>28</v>
      </c>
      <c r="B31" s="37" t="s">
        <v>11</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42" t="s">
        <v>166</v>
      </c>
      <c r="AD31" s="243"/>
      <c r="AE31" s="243"/>
      <c r="AF31" s="243"/>
      <c r="AG31" s="244"/>
      <c r="AH31" s="39">
        <f t="shared" si="0"/>
        <v>0</v>
      </c>
      <c r="AI31" s="156">
        <f t="shared" si="1"/>
        <v>0</v>
      </c>
      <c r="AJ31" s="231"/>
      <c r="AK31" s="228"/>
      <c r="AL31" s="15"/>
    </row>
    <row r="32" spans="1:38" s="16" customFormat="1" ht="15" customHeight="1">
      <c r="A32" s="31">
        <v>29</v>
      </c>
      <c r="B32" s="32" t="s">
        <v>12</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218" t="s">
        <v>167</v>
      </c>
      <c r="AD32" s="219"/>
      <c r="AE32" s="219"/>
      <c r="AF32" s="219"/>
      <c r="AG32" s="220"/>
      <c r="AH32" s="34">
        <f t="shared" si="0"/>
        <v>0</v>
      </c>
      <c r="AI32" s="130">
        <f t="shared" si="1"/>
        <v>0</v>
      </c>
      <c r="AJ32" s="231"/>
      <c r="AK32" s="228"/>
      <c r="AL32" s="15"/>
    </row>
    <row r="33" spans="1:38" s="16" customFormat="1" ht="15" customHeight="1">
      <c r="A33" s="31">
        <v>30</v>
      </c>
      <c r="B33" s="32" t="s">
        <v>13</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218" t="s">
        <v>168</v>
      </c>
      <c r="AD33" s="219"/>
      <c r="AE33" s="219"/>
      <c r="AF33" s="219"/>
      <c r="AG33" s="220"/>
      <c r="AH33" s="34">
        <f t="shared" si="0"/>
        <v>0</v>
      </c>
      <c r="AI33" s="130">
        <f t="shared" si="1"/>
        <v>0</v>
      </c>
      <c r="AJ33" s="231"/>
      <c r="AK33" s="228"/>
      <c r="AL33" s="15"/>
    </row>
    <row r="34" spans="1:38" s="16" customFormat="1" ht="15" customHeight="1">
      <c r="A34" s="36">
        <v>31</v>
      </c>
      <c r="B34" s="37" t="s">
        <v>14</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42" t="s">
        <v>167</v>
      </c>
      <c r="AD34" s="243"/>
      <c r="AE34" s="243"/>
      <c r="AF34" s="243"/>
      <c r="AG34" s="244"/>
      <c r="AH34" s="39">
        <f t="shared" si="0"/>
        <v>0</v>
      </c>
      <c r="AI34" s="156">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SUM(G4:G34)</f>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W35+V35+U35+T35+S35+R35+Q35+P35+O35+N35+M35+L35+K35+J35+I35+H35+F35+E35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sheetData>
  <sheetProtection password="C55E" sheet="1" objects="1" scenarios="1" selectLockedCells="1"/>
  <mergeCells count="73">
    <mergeCell ref="AJ1:AJ35"/>
    <mergeCell ref="O2:O3"/>
    <mergeCell ref="P2:P3"/>
    <mergeCell ref="Q2:Q3"/>
    <mergeCell ref="R2:R3"/>
    <mergeCell ref="O1:R1"/>
    <mergeCell ref="S1:V1"/>
    <mergeCell ref="W1:Y1"/>
    <mergeCell ref="AG2:AG3"/>
    <mergeCell ref="AC4:AG4"/>
    <mergeCell ref="M1:N1"/>
    <mergeCell ref="M2:M3"/>
    <mergeCell ref="U2:U3"/>
    <mergeCell ref="AK1:AK35"/>
    <mergeCell ref="AC1:AG1"/>
    <mergeCell ref="AC18:AG18"/>
    <mergeCell ref="AC19:AG19"/>
    <mergeCell ref="AC11:AG11"/>
    <mergeCell ref="AC12:AG12"/>
    <mergeCell ref="AC15:AG15"/>
    <mergeCell ref="A1:B2"/>
    <mergeCell ref="C1:E1"/>
    <mergeCell ref="L2:L3"/>
    <mergeCell ref="F1:I1"/>
    <mergeCell ref="A3:B3"/>
    <mergeCell ref="J1:L1"/>
    <mergeCell ref="C2:C3"/>
    <mergeCell ref="D2:D3"/>
    <mergeCell ref="E2:E3"/>
    <mergeCell ref="F2:F3"/>
    <mergeCell ref="A35:B35"/>
    <mergeCell ref="AC22:AG22"/>
    <mergeCell ref="AC23:AG23"/>
    <mergeCell ref="AC24:AG24"/>
    <mergeCell ref="AC25:AG25"/>
    <mergeCell ref="AC26:AG26"/>
    <mergeCell ref="AC29:AG29"/>
    <mergeCell ref="AC30:AG30"/>
    <mergeCell ref="AC33:AG33"/>
    <mergeCell ref="AC32:AG32"/>
    <mergeCell ref="G2:G3"/>
    <mergeCell ref="W2:W3"/>
    <mergeCell ref="T2:T3"/>
    <mergeCell ref="H2:H3"/>
    <mergeCell ref="I2:I3"/>
    <mergeCell ref="J2:J3"/>
    <mergeCell ref="K2:K3"/>
    <mergeCell ref="N2:N3"/>
    <mergeCell ref="V2:V3"/>
    <mergeCell ref="S2:S3"/>
    <mergeCell ref="AC7:AG7"/>
    <mergeCell ref="AC13:AG13"/>
    <mergeCell ref="AC14:AG14"/>
    <mergeCell ref="AC10:AG10"/>
    <mergeCell ref="AC17:AG17"/>
    <mergeCell ref="AC16:AG16"/>
    <mergeCell ref="AC8:AG8"/>
    <mergeCell ref="AC9:AG9"/>
    <mergeCell ref="Y2:Y3"/>
    <mergeCell ref="X2:X3"/>
    <mergeCell ref="Z1:AB1"/>
    <mergeCell ref="Z2:AB2"/>
    <mergeCell ref="AI1:AI3"/>
    <mergeCell ref="AH1:AH3"/>
    <mergeCell ref="AC2:AF3"/>
    <mergeCell ref="AC6:AG6"/>
    <mergeCell ref="AC5:AG5"/>
    <mergeCell ref="AC34:AG34"/>
    <mergeCell ref="AC20:AG20"/>
    <mergeCell ref="AC21:AG21"/>
    <mergeCell ref="AC27:AG27"/>
    <mergeCell ref="AC28:AG28"/>
    <mergeCell ref="AC31:AG31"/>
  </mergeCells>
  <printOptions horizontalCentered="1" verticalCentered="1"/>
  <pageMargins left="0" right="0" top="0" bottom="0" header="0.31496062992125984" footer="0.31496062992125984"/>
  <pageSetup fitToHeight="2" horizontalDpi="600" verticalDpi="600" orientation="landscape" paperSize="9" scale="41" r:id="rId4"/>
  <drawing r:id="rId3"/>
  <legacyDrawing r:id="rId2"/>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AL116"/>
  <sheetViews>
    <sheetView zoomScale="75" zoomScaleNormal="75" zoomScalePageLayoutView="0" workbookViewId="0" topLeftCell="A1">
      <selection activeCell="R26" sqref="R26"/>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5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92</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32</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1">
        <v>1</v>
      </c>
      <c r="B4" s="32" t="s">
        <v>8</v>
      </c>
      <c r="C4" s="51"/>
      <c r="D4" s="51"/>
      <c r="E4" s="51"/>
      <c r="F4" s="51"/>
      <c r="G4" s="51"/>
      <c r="H4" s="51"/>
      <c r="I4" s="51"/>
      <c r="J4" s="51"/>
      <c r="K4" s="51"/>
      <c r="L4" s="51"/>
      <c r="M4" s="51"/>
      <c r="N4" s="51"/>
      <c r="O4" s="51"/>
      <c r="P4" s="51"/>
      <c r="Q4" s="51"/>
      <c r="R4" s="51"/>
      <c r="S4" s="51"/>
      <c r="T4" s="51"/>
      <c r="U4" s="51"/>
      <c r="V4" s="51"/>
      <c r="W4" s="51"/>
      <c r="X4" s="51"/>
      <c r="Y4" s="51"/>
      <c r="Z4" s="51"/>
      <c r="AA4" s="51"/>
      <c r="AB4" s="51"/>
      <c r="AC4" s="203" t="s">
        <v>171</v>
      </c>
      <c r="AD4" s="204"/>
      <c r="AE4" s="204"/>
      <c r="AF4" s="204"/>
      <c r="AG4" s="205"/>
      <c r="AH4" s="39">
        <f>L4+K4+J4</f>
        <v>0</v>
      </c>
      <c r="AI4" s="39">
        <f>L4+K4+J4+I4+H4+F4+G4</f>
        <v>0</v>
      </c>
      <c r="AJ4" s="231"/>
      <c r="AK4" s="228"/>
      <c r="AL4" s="15"/>
    </row>
    <row r="5" spans="1:38" s="16" customFormat="1" ht="15" customHeight="1">
      <c r="A5" s="36">
        <v>2</v>
      </c>
      <c r="B5" s="37" t="s">
        <v>9</v>
      </c>
      <c r="C5" s="38"/>
      <c r="D5" s="38"/>
      <c r="E5" s="38"/>
      <c r="F5" s="38"/>
      <c r="G5" s="38"/>
      <c r="H5" s="38"/>
      <c r="I5" s="54"/>
      <c r="J5" s="54"/>
      <c r="K5" s="54"/>
      <c r="L5" s="54"/>
      <c r="M5" s="38"/>
      <c r="N5" s="38"/>
      <c r="O5" s="38"/>
      <c r="P5" s="38"/>
      <c r="Q5" s="38"/>
      <c r="R5" s="38"/>
      <c r="S5" s="38"/>
      <c r="T5" s="38"/>
      <c r="U5" s="38"/>
      <c r="V5" s="38"/>
      <c r="W5" s="38"/>
      <c r="X5" s="38"/>
      <c r="Y5" s="38"/>
      <c r="Z5" s="38"/>
      <c r="AA5" s="38"/>
      <c r="AB5" s="38"/>
      <c r="AC5" s="200" t="s">
        <v>172</v>
      </c>
      <c r="AD5" s="201"/>
      <c r="AE5" s="201"/>
      <c r="AF5" s="201"/>
      <c r="AG5" s="202"/>
      <c r="AH5" s="39">
        <f aca="true" t="shared" si="0" ref="AH5:AH33">L5+K5+J5</f>
        <v>0</v>
      </c>
      <c r="AI5" s="39">
        <f aca="true" t="shared" si="1" ref="AI5:AI33">L5+K5+J5+I5+H5+F5+G5</f>
        <v>0</v>
      </c>
      <c r="AJ5" s="231"/>
      <c r="AK5" s="228"/>
      <c r="AL5" s="15"/>
    </row>
    <row r="6" spans="1:38" s="16" customFormat="1" ht="15" customHeight="1">
      <c r="A6" s="36">
        <v>3</v>
      </c>
      <c r="B6" s="37" t="s">
        <v>10</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9">
        <f t="shared" si="0"/>
        <v>0</v>
      </c>
      <c r="AI6" s="39">
        <f t="shared" si="1"/>
        <v>0</v>
      </c>
      <c r="AJ6" s="231"/>
      <c r="AK6" s="228"/>
      <c r="AL6" s="15"/>
    </row>
    <row r="7" spans="1:38" s="16" customFormat="1" ht="15" customHeight="1">
      <c r="A7" s="36">
        <v>4</v>
      </c>
      <c r="B7" s="37" t="s">
        <v>11</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39">
        <f t="shared" si="1"/>
        <v>0</v>
      </c>
      <c r="AJ7" s="231"/>
      <c r="AK7" s="228"/>
      <c r="AL7" s="15"/>
    </row>
    <row r="8" spans="1:38" s="16" customFormat="1" ht="15" customHeight="1">
      <c r="A8" s="31">
        <v>5</v>
      </c>
      <c r="B8" s="32" t="s">
        <v>12</v>
      </c>
      <c r="C8" s="35"/>
      <c r="D8" s="35"/>
      <c r="E8" s="35"/>
      <c r="F8" s="35"/>
      <c r="G8" s="35"/>
      <c r="H8" s="35"/>
      <c r="I8" s="35"/>
      <c r="J8" s="35"/>
      <c r="K8" s="35"/>
      <c r="L8" s="35"/>
      <c r="M8" s="35"/>
      <c r="N8" s="35"/>
      <c r="O8" s="35"/>
      <c r="P8" s="35"/>
      <c r="Q8" s="35"/>
      <c r="R8" s="35"/>
      <c r="S8" s="35"/>
      <c r="T8" s="35"/>
      <c r="U8" s="35"/>
      <c r="V8" s="35"/>
      <c r="W8" s="35"/>
      <c r="X8" s="35"/>
      <c r="Y8" s="35"/>
      <c r="Z8" s="35"/>
      <c r="AA8" s="35"/>
      <c r="AB8" s="35"/>
      <c r="AC8" s="218"/>
      <c r="AD8" s="219"/>
      <c r="AE8" s="219"/>
      <c r="AF8" s="219"/>
      <c r="AG8" s="220"/>
      <c r="AH8" s="34">
        <f t="shared" si="0"/>
        <v>0</v>
      </c>
      <c r="AI8" s="34">
        <f t="shared" si="1"/>
        <v>0</v>
      </c>
      <c r="AJ8" s="231"/>
      <c r="AK8" s="228"/>
      <c r="AL8" s="15"/>
    </row>
    <row r="9" spans="1:38" s="16" customFormat="1" ht="15" customHeight="1">
      <c r="A9" s="31">
        <v>6</v>
      </c>
      <c r="B9" s="32" t="s">
        <v>13</v>
      </c>
      <c r="C9" s="35"/>
      <c r="D9" s="35"/>
      <c r="E9" s="35"/>
      <c r="F9" s="35"/>
      <c r="G9" s="35"/>
      <c r="H9" s="35"/>
      <c r="I9" s="35"/>
      <c r="J9" s="35"/>
      <c r="K9" s="35"/>
      <c r="L9" s="35"/>
      <c r="M9" s="35"/>
      <c r="N9" s="35"/>
      <c r="O9" s="35"/>
      <c r="P9" s="35"/>
      <c r="Q9" s="35"/>
      <c r="R9" s="35"/>
      <c r="S9" s="35"/>
      <c r="T9" s="35"/>
      <c r="U9" s="35"/>
      <c r="V9" s="35"/>
      <c r="W9" s="35"/>
      <c r="X9" s="35"/>
      <c r="Y9" s="35"/>
      <c r="Z9" s="35"/>
      <c r="AA9" s="35"/>
      <c r="AB9" s="35"/>
      <c r="AC9" s="218" t="s">
        <v>118</v>
      </c>
      <c r="AD9" s="219"/>
      <c r="AE9" s="219"/>
      <c r="AF9" s="219"/>
      <c r="AG9" s="220"/>
      <c r="AH9" s="34">
        <f t="shared" si="0"/>
        <v>0</v>
      </c>
      <c r="AI9" s="34">
        <f t="shared" si="1"/>
        <v>0</v>
      </c>
      <c r="AJ9" s="231"/>
      <c r="AK9" s="228"/>
      <c r="AL9" s="15"/>
    </row>
    <row r="10" spans="1:38" s="16" customFormat="1" ht="15" customHeight="1">
      <c r="A10" s="36">
        <v>7</v>
      </c>
      <c r="B10" s="37" t="s">
        <v>14</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156">
        <f t="shared" si="1"/>
        <v>0</v>
      </c>
      <c r="AJ10" s="231"/>
      <c r="AK10" s="228"/>
      <c r="AL10" s="15"/>
    </row>
    <row r="11" spans="1:38" s="16" customFormat="1" ht="15" customHeight="1">
      <c r="A11" s="36">
        <v>8</v>
      </c>
      <c r="B11" s="37" t="s">
        <v>8</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156">
        <f t="shared" si="1"/>
        <v>0</v>
      </c>
      <c r="AJ11" s="231"/>
      <c r="AK11" s="228"/>
      <c r="AL11" s="15"/>
    </row>
    <row r="12" spans="1:38" s="16" customFormat="1" ht="15" customHeight="1">
      <c r="A12" s="36">
        <v>9</v>
      </c>
      <c r="B12" s="37" t="s">
        <v>9</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39">
        <f t="shared" si="1"/>
        <v>0</v>
      </c>
      <c r="AJ12" s="231"/>
      <c r="AK12" s="228"/>
      <c r="AL12" s="15"/>
    </row>
    <row r="13" spans="1:38" s="16" customFormat="1" ht="15" customHeight="1">
      <c r="A13" s="36">
        <v>10</v>
      </c>
      <c r="B13" s="37" t="s">
        <v>10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39">
        <f t="shared" si="1"/>
        <v>0</v>
      </c>
      <c r="AJ13" s="231"/>
      <c r="AK13" s="228"/>
      <c r="AL13" s="15"/>
    </row>
    <row r="14" spans="1:38" s="16" customFormat="1" ht="15" customHeight="1">
      <c r="A14" s="36">
        <v>11</v>
      </c>
      <c r="B14" s="37" t="s">
        <v>11</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39">
        <f t="shared" si="1"/>
        <v>0</v>
      </c>
      <c r="AJ14" s="231"/>
      <c r="AK14" s="228"/>
      <c r="AL14" s="15"/>
    </row>
    <row r="15" spans="1:38" s="16" customFormat="1" ht="15" customHeight="1">
      <c r="A15" s="31">
        <v>12</v>
      </c>
      <c r="B15" s="32" t="s">
        <v>12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218" t="s">
        <v>169</v>
      </c>
      <c r="AD15" s="219"/>
      <c r="AE15" s="219"/>
      <c r="AF15" s="219"/>
      <c r="AG15" s="220"/>
      <c r="AH15" s="34">
        <f t="shared" si="0"/>
        <v>0</v>
      </c>
      <c r="AI15" s="34">
        <f t="shared" si="1"/>
        <v>0</v>
      </c>
      <c r="AJ15" s="231"/>
      <c r="AK15" s="228"/>
      <c r="AL15" s="15"/>
    </row>
    <row r="16" spans="1:38" s="16" customFormat="1" ht="15" customHeight="1">
      <c r="A16" s="31">
        <v>13</v>
      </c>
      <c r="B16" s="32" t="s">
        <v>13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218"/>
      <c r="AD16" s="219"/>
      <c r="AE16" s="219"/>
      <c r="AF16" s="219"/>
      <c r="AG16" s="220"/>
      <c r="AH16" s="34">
        <f t="shared" si="0"/>
        <v>0</v>
      </c>
      <c r="AI16" s="34">
        <f t="shared" si="1"/>
        <v>0</v>
      </c>
      <c r="AJ16" s="231"/>
      <c r="AK16" s="228"/>
      <c r="AL16" s="15"/>
    </row>
    <row r="17" spans="1:38" s="16" customFormat="1" ht="15" customHeight="1">
      <c r="A17" s="36">
        <v>14</v>
      </c>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156">
        <f t="shared" si="1"/>
        <v>0</v>
      </c>
      <c r="AJ17" s="231"/>
      <c r="AK17" s="228"/>
      <c r="AL17" s="15"/>
    </row>
    <row r="18" spans="1:38" s="16" customFormat="1" ht="15" customHeight="1">
      <c r="A18" s="36">
        <v>15</v>
      </c>
      <c r="B18" s="37" t="s">
        <v>8</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156">
        <f t="shared" si="1"/>
        <v>0</v>
      </c>
      <c r="AJ18" s="231"/>
      <c r="AK18" s="228"/>
      <c r="AL18" s="15"/>
    </row>
    <row r="19" spans="1:38" s="16" customFormat="1" ht="15" customHeight="1">
      <c r="A19" s="36">
        <v>16</v>
      </c>
      <c r="B19" s="37" t="s">
        <v>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39">
        <f t="shared" si="1"/>
        <v>0</v>
      </c>
      <c r="AJ19" s="231"/>
      <c r="AK19" s="228"/>
      <c r="AL19" s="15"/>
    </row>
    <row r="20" spans="1:38" s="16" customFormat="1" ht="15" customHeight="1">
      <c r="A20" s="36">
        <v>17</v>
      </c>
      <c r="B20" s="37" t="s">
        <v>10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39">
        <f t="shared" si="1"/>
        <v>0</v>
      </c>
      <c r="AJ20" s="231"/>
      <c r="AK20" s="228"/>
      <c r="AL20" s="15"/>
    </row>
    <row r="21" spans="1:38" s="16" customFormat="1" ht="15" customHeight="1">
      <c r="A21" s="36">
        <v>18</v>
      </c>
      <c r="B21" s="37" t="s">
        <v>11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39">
        <f t="shared" si="1"/>
        <v>0</v>
      </c>
      <c r="AJ21" s="231"/>
      <c r="AK21" s="228"/>
      <c r="AL21" s="15"/>
    </row>
    <row r="22" spans="1:38" s="16" customFormat="1" ht="15" customHeight="1">
      <c r="A22" s="31">
        <v>19</v>
      </c>
      <c r="B22" s="32" t="s">
        <v>12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218"/>
      <c r="AD22" s="219"/>
      <c r="AE22" s="219"/>
      <c r="AF22" s="219"/>
      <c r="AG22" s="220"/>
      <c r="AH22" s="34">
        <f t="shared" si="0"/>
        <v>0</v>
      </c>
      <c r="AI22" s="34">
        <f t="shared" si="1"/>
        <v>0</v>
      </c>
      <c r="AJ22" s="231"/>
      <c r="AK22" s="228"/>
      <c r="AL22" s="15"/>
    </row>
    <row r="23" spans="1:38" s="16" customFormat="1" ht="15" customHeight="1">
      <c r="A23" s="31">
        <v>20</v>
      </c>
      <c r="B23" s="32" t="s">
        <v>13</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218"/>
      <c r="AD23" s="219"/>
      <c r="AE23" s="219"/>
      <c r="AF23" s="219"/>
      <c r="AG23" s="220"/>
      <c r="AH23" s="34">
        <f t="shared" si="0"/>
        <v>0</v>
      </c>
      <c r="AI23" s="34">
        <f t="shared" si="1"/>
        <v>0</v>
      </c>
      <c r="AJ23" s="231"/>
      <c r="AK23" s="228"/>
      <c r="AL23" s="15"/>
    </row>
    <row r="24" spans="1:38" s="16" customFormat="1" ht="15" customHeight="1">
      <c r="A24" s="36">
        <v>21</v>
      </c>
      <c r="B24" s="37" t="s">
        <v>14</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4">
        <f t="shared" si="0"/>
        <v>0</v>
      </c>
      <c r="AI24" s="130">
        <f t="shared" si="1"/>
        <v>0</v>
      </c>
      <c r="AJ24" s="231"/>
      <c r="AK24" s="228"/>
      <c r="AL24" s="15"/>
    </row>
    <row r="25" spans="1:38" s="16" customFormat="1" ht="15" customHeight="1">
      <c r="A25" s="36">
        <v>22</v>
      </c>
      <c r="B25" s="37" t="s">
        <v>8</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156">
        <f t="shared" si="1"/>
        <v>0</v>
      </c>
      <c r="AJ25" s="231"/>
      <c r="AK25" s="228"/>
      <c r="AL25" s="15"/>
    </row>
    <row r="26" spans="1:38" s="16" customFormat="1" ht="15" customHeight="1">
      <c r="A26" s="36">
        <v>23</v>
      </c>
      <c r="B26" s="37" t="s">
        <v>9</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39">
        <f t="shared" si="1"/>
        <v>0</v>
      </c>
      <c r="AJ26" s="231"/>
      <c r="AK26" s="228"/>
      <c r="AL26" s="15"/>
    </row>
    <row r="27" spans="1:38" s="16" customFormat="1" ht="15" customHeight="1">
      <c r="A27" s="36">
        <v>24</v>
      </c>
      <c r="B27" s="37" t="s">
        <v>10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39">
        <f t="shared" si="1"/>
        <v>0</v>
      </c>
      <c r="AJ27" s="231"/>
      <c r="AK27" s="228"/>
      <c r="AL27" s="15"/>
    </row>
    <row r="28" spans="1:38" s="16" customFormat="1" ht="15" customHeight="1">
      <c r="A28" s="36">
        <v>25</v>
      </c>
      <c r="B28" s="37" t="s">
        <v>11</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t="s">
        <v>170</v>
      </c>
      <c r="AD28" s="201"/>
      <c r="AE28" s="201"/>
      <c r="AF28" s="201"/>
      <c r="AG28" s="202"/>
      <c r="AH28" s="39">
        <f t="shared" si="0"/>
        <v>0</v>
      </c>
      <c r="AI28" s="39">
        <f t="shared" si="1"/>
        <v>0</v>
      </c>
      <c r="AJ28" s="231"/>
      <c r="AK28" s="228"/>
      <c r="AL28" s="15"/>
    </row>
    <row r="29" spans="1:38" s="16" customFormat="1" ht="15" customHeight="1">
      <c r="A29" s="31">
        <v>26</v>
      </c>
      <c r="B29" s="32" t="s">
        <v>12</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218" t="s">
        <v>170</v>
      </c>
      <c r="AD29" s="219"/>
      <c r="AE29" s="219"/>
      <c r="AF29" s="219"/>
      <c r="AG29" s="220"/>
      <c r="AH29" s="34">
        <f t="shared" si="0"/>
        <v>0</v>
      </c>
      <c r="AI29" s="34">
        <f t="shared" si="1"/>
        <v>0</v>
      </c>
      <c r="AJ29" s="231"/>
      <c r="AK29" s="228"/>
      <c r="AL29" s="15"/>
    </row>
    <row r="30" spans="1:38" s="16" customFormat="1" ht="15" customHeight="1">
      <c r="A30" s="31">
        <v>27</v>
      </c>
      <c r="B30" s="32" t="s">
        <v>13</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218" t="s">
        <v>170</v>
      </c>
      <c r="AD30" s="219"/>
      <c r="AE30" s="219"/>
      <c r="AF30" s="219"/>
      <c r="AG30" s="220"/>
      <c r="AH30" s="34">
        <f t="shared" si="0"/>
        <v>0</v>
      </c>
      <c r="AI30" s="34">
        <f t="shared" si="1"/>
        <v>0</v>
      </c>
      <c r="AJ30" s="231"/>
      <c r="AK30" s="228"/>
      <c r="AL30" s="15"/>
    </row>
    <row r="31" spans="1:38" s="16" customFormat="1" ht="15" customHeight="1">
      <c r="A31" s="36">
        <v>28</v>
      </c>
      <c r="B31" s="37" t="s">
        <v>14</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t="s">
        <v>170</v>
      </c>
      <c r="AD31" s="201"/>
      <c r="AE31" s="201"/>
      <c r="AF31" s="201"/>
      <c r="AG31" s="202"/>
      <c r="AH31" s="34">
        <f t="shared" si="0"/>
        <v>0</v>
      </c>
      <c r="AI31" s="130">
        <f t="shared" si="1"/>
        <v>0</v>
      </c>
      <c r="AJ31" s="231"/>
      <c r="AK31" s="228"/>
      <c r="AL31" s="15"/>
    </row>
    <row r="32" spans="1:38" s="16" customFormat="1" ht="15" customHeight="1">
      <c r="A32" s="36">
        <v>29</v>
      </c>
      <c r="B32" s="37" t="s">
        <v>8</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c r="AD32" s="201"/>
      <c r="AE32" s="201"/>
      <c r="AF32" s="201"/>
      <c r="AG32" s="202"/>
      <c r="AH32" s="39">
        <f t="shared" si="0"/>
        <v>0</v>
      </c>
      <c r="AI32" s="156">
        <f t="shared" si="1"/>
        <v>0</v>
      </c>
      <c r="AJ32" s="231"/>
      <c r="AK32" s="228"/>
      <c r="AL32" s="15"/>
    </row>
    <row r="33" spans="1:38" s="16" customFormat="1" ht="15" customHeight="1">
      <c r="A33" s="36">
        <v>30</v>
      </c>
      <c r="B33" s="37" t="s">
        <v>9</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39">
        <f t="shared" si="1"/>
        <v>0</v>
      </c>
      <c r="AJ33" s="231"/>
      <c r="AK33" s="228"/>
      <c r="AL33" s="15"/>
    </row>
    <row r="34" spans="1:38" s="20" customFormat="1" ht="27.75" customHeight="1" thickBot="1">
      <c r="A34" s="206" t="s">
        <v>25</v>
      </c>
      <c r="B34" s="207"/>
      <c r="C34" s="40">
        <f>SUM(C4:C33)/(30)</f>
        <v>0</v>
      </c>
      <c r="D34" s="40">
        <f>SUM(D4:D33)/(30)</f>
        <v>0</v>
      </c>
      <c r="E34" s="40">
        <f aca="true" t="shared" si="2" ref="E34:AB34">SUM(E4:E33)</f>
        <v>0</v>
      </c>
      <c r="F34" s="40">
        <f t="shared" si="2"/>
        <v>0</v>
      </c>
      <c r="G34" s="40">
        <f t="shared" si="2"/>
        <v>0</v>
      </c>
      <c r="H34" s="40">
        <f t="shared" si="2"/>
        <v>0</v>
      </c>
      <c r="I34" s="40">
        <f t="shared" si="2"/>
        <v>0</v>
      </c>
      <c r="J34" s="40">
        <f t="shared" si="2"/>
        <v>0</v>
      </c>
      <c r="K34" s="40">
        <f t="shared" si="2"/>
        <v>0</v>
      </c>
      <c r="L34" s="40">
        <f t="shared" si="2"/>
        <v>0</v>
      </c>
      <c r="M34" s="40">
        <f t="shared" si="2"/>
        <v>0</v>
      </c>
      <c r="N34" s="40">
        <f t="shared" si="2"/>
        <v>0</v>
      </c>
      <c r="O34" s="40">
        <f t="shared" si="2"/>
        <v>0</v>
      </c>
      <c r="P34" s="40">
        <f t="shared" si="2"/>
        <v>0</v>
      </c>
      <c r="Q34" s="40">
        <f t="shared" si="2"/>
        <v>0</v>
      </c>
      <c r="R34" s="40">
        <f t="shared" si="2"/>
        <v>0</v>
      </c>
      <c r="S34" s="40">
        <f t="shared" si="2"/>
        <v>0</v>
      </c>
      <c r="T34" s="40">
        <f t="shared" si="2"/>
        <v>0</v>
      </c>
      <c r="U34" s="40">
        <f t="shared" si="2"/>
        <v>0</v>
      </c>
      <c r="V34" s="40">
        <f t="shared" si="2"/>
        <v>0</v>
      </c>
      <c r="W34" s="40">
        <f t="shared" si="2"/>
        <v>0</v>
      </c>
      <c r="X34" s="40">
        <f t="shared" si="2"/>
        <v>0</v>
      </c>
      <c r="Y34" s="40">
        <f t="shared" si="2"/>
        <v>0</v>
      </c>
      <c r="Z34" s="40">
        <f t="shared" si="2"/>
        <v>0</v>
      </c>
      <c r="AA34" s="40">
        <f t="shared" si="2"/>
        <v>0</v>
      </c>
      <c r="AB34" s="40">
        <f t="shared" si="2"/>
        <v>0</v>
      </c>
      <c r="AC34" s="41">
        <f>V34+U34+T34+S34+R34+Q34+P34+O34+N34+M34+L34+K34+J34+I34+H34+F34+E34+W34</f>
        <v>0</v>
      </c>
      <c r="AD34" s="42" t="s">
        <v>28</v>
      </c>
      <c r="AE34" s="43">
        <f>(AC34)/(60)/(30)*(7)</f>
        <v>0</v>
      </c>
      <c r="AF34" s="44" t="s">
        <v>29</v>
      </c>
      <c r="AG34" s="45"/>
      <c r="AH34" s="46">
        <f>SUM(AH4:AH33)/60</f>
        <v>0</v>
      </c>
      <c r="AI34" s="47">
        <f>SUM(AI4:AI33)/60</f>
        <v>0</v>
      </c>
      <c r="AJ34" s="232"/>
      <c r="AK34" s="229"/>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48"/>
      <c r="AK35" s="48"/>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48"/>
      <c r="AK36" s="48"/>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8"/>
      <c r="AK37" s="48"/>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8"/>
      <c r="AK38" s="48"/>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8"/>
      <c r="AK39" s="48"/>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8"/>
      <c r="AK40" s="48"/>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8"/>
      <c r="AK41" s="48"/>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8"/>
      <c r="AK42" s="48"/>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8"/>
      <c r="AK43" s="48"/>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8"/>
      <c r="AK44" s="48"/>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8"/>
      <c r="AK45" s="48"/>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8"/>
      <c r="AK46" s="48"/>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8"/>
      <c r="AK47" s="48"/>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8"/>
      <c r="AK48" s="48"/>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8"/>
      <c r="AK49" s="48"/>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8"/>
      <c r="AK50" s="48"/>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8"/>
      <c r="AK51" s="48"/>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8"/>
      <c r="AK52" s="48"/>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8"/>
      <c r="AK53" s="48"/>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8"/>
      <c r="AK54" s="48"/>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8"/>
      <c r="AK55" s="48"/>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8"/>
      <c r="AK56" s="48"/>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8"/>
      <c r="AK57" s="48"/>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8"/>
      <c r="AK58" s="48"/>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8"/>
      <c r="AK59" s="48"/>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8"/>
      <c r="AK60" s="48"/>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8"/>
      <c r="AK61" s="48"/>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8"/>
      <c r="AK62" s="48"/>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8"/>
      <c r="AK63" s="48"/>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8"/>
      <c r="AK64" s="48"/>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8"/>
      <c r="AK65" s="48"/>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8"/>
      <c r="AK66" s="48"/>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8"/>
      <c r="AK67" s="48"/>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8"/>
      <c r="AK68" s="48"/>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8"/>
      <c r="AK69" s="48"/>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8"/>
      <c r="AK70" s="48"/>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8"/>
      <c r="AK71" s="48"/>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8"/>
      <c r="AK72" s="48"/>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8"/>
      <c r="AK73" s="48"/>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8"/>
      <c r="AK74" s="48"/>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8"/>
      <c r="AK75" s="48"/>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8"/>
      <c r="AK76" s="48"/>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8"/>
      <c r="AK77" s="48"/>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8"/>
      <c r="AK78" s="48"/>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8"/>
      <c r="AK79" s="48"/>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8"/>
      <c r="AK80" s="48"/>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8"/>
      <c r="AK81" s="48"/>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8"/>
      <c r="AK82" s="48"/>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8"/>
      <c r="AK83" s="48"/>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8"/>
      <c r="AK84" s="48"/>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48"/>
      <c r="AK85" s="48"/>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49"/>
      <c r="AK86" s="49"/>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49"/>
      <c r="AK87" s="49"/>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49"/>
      <c r="AK88" s="49"/>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49"/>
      <c r="AK89" s="49"/>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49"/>
      <c r="AK90" s="49"/>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49"/>
      <c r="AK91" s="49"/>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49"/>
      <c r="AK92" s="49"/>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49"/>
      <c r="AK93" s="49"/>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49"/>
      <c r="AK94" s="49"/>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49"/>
      <c r="AK95" s="49"/>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49"/>
      <c r="AK96" s="49"/>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49"/>
      <c r="AK97" s="49"/>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49"/>
      <c r="AK98" s="49"/>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49"/>
      <c r="AK99" s="49"/>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49"/>
      <c r="AK100" s="49"/>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49"/>
      <c r="AK101" s="49"/>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49"/>
      <c r="AK102" s="49"/>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49"/>
      <c r="AK103" s="49"/>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49"/>
      <c r="AK104" s="49"/>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49"/>
      <c r="AK105" s="49"/>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49"/>
      <c r="AK106" s="49"/>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49"/>
      <c r="AK107" s="49"/>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49"/>
      <c r="AK108" s="49"/>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49"/>
      <c r="AK109" s="49"/>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49"/>
      <c r="AK110" s="49"/>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49"/>
      <c r="AK111" s="49"/>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49"/>
      <c r="AK112" s="49"/>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49"/>
      <c r="AK113" s="49"/>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49"/>
      <c r="AK114" s="49"/>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49"/>
      <c r="AK115" s="49"/>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49"/>
      <c r="AK116" s="49"/>
    </row>
  </sheetData>
  <sheetProtection password="C55E" sheet="1" objects="1" scenarios="1" selectLockedCells="1"/>
  <mergeCells count="72">
    <mergeCell ref="AK1:AK34"/>
    <mergeCell ref="AC1:AG1"/>
    <mergeCell ref="M1:N1"/>
    <mergeCell ref="L2:L3"/>
    <mergeCell ref="M2:M3"/>
    <mergeCell ref="N2:N3"/>
    <mergeCell ref="AJ1:AJ34"/>
    <mergeCell ref="S1:V1"/>
    <mergeCell ref="Z2:AB2"/>
    <mergeCell ref="X2:X3"/>
    <mergeCell ref="A1:B2"/>
    <mergeCell ref="A3:B3"/>
    <mergeCell ref="F1:I1"/>
    <mergeCell ref="H2:H3"/>
    <mergeCell ref="I2:I3"/>
    <mergeCell ref="C1:E1"/>
    <mergeCell ref="C2:C3"/>
    <mergeCell ref="D2:D3"/>
    <mergeCell ref="E2:E3"/>
    <mergeCell ref="F2:F3"/>
    <mergeCell ref="K2:K3"/>
    <mergeCell ref="G2:G3"/>
    <mergeCell ref="R2:R3"/>
    <mergeCell ref="O2:O3"/>
    <mergeCell ref="P2:P3"/>
    <mergeCell ref="Q2:Q3"/>
    <mergeCell ref="A34:B34"/>
    <mergeCell ref="AC22:AG22"/>
    <mergeCell ref="AC23:AG23"/>
    <mergeCell ref="AC28:AG28"/>
    <mergeCell ref="AC27:AG27"/>
    <mergeCell ref="AC29:AG29"/>
    <mergeCell ref="AC26:AG26"/>
    <mergeCell ref="AC33:AG33"/>
    <mergeCell ref="AC31:AG31"/>
    <mergeCell ref="AC32:AG32"/>
    <mergeCell ref="AI1:AI3"/>
    <mergeCell ref="AH1:AH3"/>
    <mergeCell ref="Z1:AB1"/>
    <mergeCell ref="AC15:AG15"/>
    <mergeCell ref="AC14:AG14"/>
    <mergeCell ref="AC13:AG13"/>
    <mergeCell ref="AC6:AG6"/>
    <mergeCell ref="AC9:AG9"/>
    <mergeCell ref="AC4:AG4"/>
    <mergeCell ref="AC2:AF3"/>
    <mergeCell ref="W1:Y1"/>
    <mergeCell ref="V2:V3"/>
    <mergeCell ref="Y2:Y3"/>
    <mergeCell ref="AG2:AG3"/>
    <mergeCell ref="AC11:AG11"/>
    <mergeCell ref="AC17:AG17"/>
    <mergeCell ref="AC18:AG18"/>
    <mergeCell ref="J1:L1"/>
    <mergeCell ref="W2:W3"/>
    <mergeCell ref="S2:S3"/>
    <mergeCell ref="T2:T3"/>
    <mergeCell ref="U2:U3"/>
    <mergeCell ref="O1:R1"/>
    <mergeCell ref="J2:J3"/>
    <mergeCell ref="AC7:AG7"/>
    <mergeCell ref="AC5:AG5"/>
    <mergeCell ref="AC8:AG8"/>
    <mergeCell ref="AC10:AG10"/>
    <mergeCell ref="AC20:AG20"/>
    <mergeCell ref="AC21:AG21"/>
    <mergeCell ref="AC30:AG30"/>
    <mergeCell ref="AC12:AG12"/>
    <mergeCell ref="AC16:AG16"/>
    <mergeCell ref="AC19:AG19"/>
    <mergeCell ref="AC24:AG24"/>
    <mergeCell ref="AC25:AG25"/>
  </mergeCells>
  <printOptions horizontalCentered="1" verticalCentered="1"/>
  <pageMargins left="0" right="0" top="0" bottom="0" header="0.31496062992125984" footer="0.31496062992125984"/>
  <pageSetup fitToHeight="1" fitToWidth="1" horizontalDpi="300" verticalDpi="300" orientation="landscape" paperSize="9" scale="41" r:id="rId4"/>
  <colBreaks count="1" manualBreakCount="1">
    <brk id="37" max="74" man="1"/>
  </colBreaks>
  <drawing r:id="rId3"/>
  <legacyDrawing r:id="rId2"/>
</worksheet>
</file>

<file path=xl/worksheets/sheet15.xml><?xml version="1.0" encoding="utf-8"?>
<worksheet xmlns="http://schemas.openxmlformats.org/spreadsheetml/2006/main" xmlns:r="http://schemas.openxmlformats.org/officeDocument/2006/relationships">
  <sheetPr>
    <tabColor indexed="23"/>
    <pageSetUpPr fitToPage="1"/>
  </sheetPr>
  <dimension ref="A1:AK22"/>
  <sheetViews>
    <sheetView zoomScale="86" zoomScaleNormal="86" zoomScalePageLayoutView="0" workbookViewId="0" topLeftCell="A1">
      <selection activeCell="I2" sqref="I2:I3"/>
    </sheetView>
  </sheetViews>
  <sheetFormatPr defaultColWidth="11.421875" defaultRowHeight="12.75"/>
  <cols>
    <col min="1" max="1" width="11.421875" style="105" customWidth="1"/>
    <col min="2" max="24" width="5.140625" style="71" customWidth="1"/>
    <col min="25" max="27" width="4.28125" style="106" customWidth="1"/>
    <col min="28" max="30" width="5.140625" style="71" customWidth="1"/>
    <col min="31" max="31" width="5.140625" style="106" customWidth="1"/>
    <col min="32" max="32" width="5.140625" style="71" customWidth="1"/>
    <col min="33" max="33" width="5.140625" style="106" customWidth="1"/>
    <col min="34" max="34" width="5.140625" style="71" customWidth="1"/>
    <col min="35" max="35" width="5.140625" style="106" customWidth="1"/>
    <col min="36" max="37" width="8.421875" style="108" customWidth="1"/>
    <col min="38" max="16384" width="11.421875" style="71" customWidth="1"/>
  </cols>
  <sheetData>
    <row r="1" spans="1:37" s="82" customFormat="1" ht="15" customHeight="1" thickTop="1">
      <c r="A1" s="265" t="str">
        <f>Nov!AJ1</f>
        <v>Name:</v>
      </c>
      <c r="B1" s="270"/>
      <c r="C1" s="270"/>
      <c r="D1" s="113"/>
      <c r="E1" s="267" t="s">
        <v>85</v>
      </c>
      <c r="F1" s="268"/>
      <c r="G1" s="268"/>
      <c r="H1" s="269"/>
      <c r="I1" s="270" t="s">
        <v>83</v>
      </c>
      <c r="J1" s="270"/>
      <c r="K1" s="270"/>
      <c r="L1" s="271" t="s">
        <v>0</v>
      </c>
      <c r="M1" s="271"/>
      <c r="N1" s="270" t="s">
        <v>18</v>
      </c>
      <c r="O1" s="270"/>
      <c r="P1" s="270"/>
      <c r="Q1" s="270"/>
      <c r="R1" s="271" t="s">
        <v>35</v>
      </c>
      <c r="S1" s="271"/>
      <c r="T1" s="271"/>
      <c r="U1" s="271"/>
      <c r="V1" s="270" t="s">
        <v>1</v>
      </c>
      <c r="W1" s="270"/>
      <c r="X1" s="114"/>
      <c r="Y1" s="261" t="s">
        <v>71</v>
      </c>
      <c r="Z1" s="261"/>
      <c r="AA1" s="262"/>
      <c r="AB1" s="259" t="s">
        <v>85</v>
      </c>
      <c r="AC1" s="255" t="s">
        <v>83</v>
      </c>
      <c r="AD1" s="255" t="s">
        <v>95</v>
      </c>
      <c r="AE1" s="257" t="s">
        <v>93</v>
      </c>
      <c r="AF1" s="248" t="s">
        <v>59</v>
      </c>
      <c r="AG1" s="248" t="s">
        <v>58</v>
      </c>
      <c r="AH1" s="248" t="s">
        <v>60</v>
      </c>
      <c r="AI1" s="250" t="s">
        <v>61</v>
      </c>
      <c r="AJ1" s="253" t="s">
        <v>63</v>
      </c>
      <c r="AK1" s="245" t="s">
        <v>62</v>
      </c>
    </row>
    <row r="2" spans="1:37" s="83" customFormat="1" ht="102" customHeight="1">
      <c r="A2" s="266"/>
      <c r="B2" s="272" t="s">
        <v>69</v>
      </c>
      <c r="C2" s="272" t="s">
        <v>70</v>
      </c>
      <c r="D2" s="276" t="s">
        <v>23</v>
      </c>
      <c r="E2" s="274" t="s">
        <v>87</v>
      </c>
      <c r="F2" s="274" t="s">
        <v>88</v>
      </c>
      <c r="G2" s="274" t="s">
        <v>89</v>
      </c>
      <c r="H2" s="274" t="s">
        <v>90</v>
      </c>
      <c r="I2" s="177" t="s">
        <v>80</v>
      </c>
      <c r="J2" s="177" t="s">
        <v>81</v>
      </c>
      <c r="K2" s="177" t="s">
        <v>82</v>
      </c>
      <c r="L2" s="278" t="s">
        <v>16</v>
      </c>
      <c r="M2" s="278" t="s">
        <v>17</v>
      </c>
      <c r="N2" s="177" t="s">
        <v>19</v>
      </c>
      <c r="O2" s="177" t="s">
        <v>20</v>
      </c>
      <c r="P2" s="177" t="s">
        <v>21</v>
      </c>
      <c r="Q2" s="177" t="s">
        <v>37</v>
      </c>
      <c r="R2" s="278" t="s">
        <v>34</v>
      </c>
      <c r="S2" s="278" t="s">
        <v>15</v>
      </c>
      <c r="T2" s="278" t="s">
        <v>4</v>
      </c>
      <c r="U2" s="278" t="s">
        <v>24</v>
      </c>
      <c r="V2" s="177" t="s">
        <v>27</v>
      </c>
      <c r="W2" s="177" t="s">
        <v>33</v>
      </c>
      <c r="X2" s="188" t="s">
        <v>22</v>
      </c>
      <c r="Y2" s="263"/>
      <c r="Z2" s="263"/>
      <c r="AA2" s="264"/>
      <c r="AB2" s="260" t="s">
        <v>68</v>
      </c>
      <c r="AC2" s="256"/>
      <c r="AD2" s="256"/>
      <c r="AE2" s="258"/>
      <c r="AF2" s="249"/>
      <c r="AG2" s="249"/>
      <c r="AH2" s="249"/>
      <c r="AI2" s="251"/>
      <c r="AJ2" s="254"/>
      <c r="AK2" s="246"/>
    </row>
    <row r="3" spans="1:37" s="82" customFormat="1" ht="18">
      <c r="A3" s="84">
        <v>2011</v>
      </c>
      <c r="B3" s="273"/>
      <c r="C3" s="273"/>
      <c r="D3" s="273"/>
      <c r="E3" s="275"/>
      <c r="F3" s="275"/>
      <c r="G3" s="275"/>
      <c r="H3" s="275"/>
      <c r="I3" s="277"/>
      <c r="J3" s="277"/>
      <c r="K3" s="277"/>
      <c r="L3" s="274"/>
      <c r="M3" s="274"/>
      <c r="N3" s="277"/>
      <c r="O3" s="277"/>
      <c r="P3" s="277"/>
      <c r="Q3" s="277"/>
      <c r="R3" s="274"/>
      <c r="S3" s="274"/>
      <c r="T3" s="274"/>
      <c r="U3" s="274"/>
      <c r="V3" s="277"/>
      <c r="W3" s="277"/>
      <c r="X3" s="252"/>
      <c r="Y3" s="111" t="s">
        <v>6</v>
      </c>
      <c r="Z3" s="112" t="s">
        <v>7</v>
      </c>
      <c r="AA3" s="115" t="s">
        <v>5</v>
      </c>
      <c r="AB3" s="260"/>
      <c r="AC3" s="256"/>
      <c r="AD3" s="256"/>
      <c r="AE3" s="258"/>
      <c r="AF3" s="249"/>
      <c r="AG3" s="249"/>
      <c r="AH3" s="249"/>
      <c r="AI3" s="251"/>
      <c r="AJ3" s="254"/>
      <c r="AK3" s="247"/>
    </row>
    <row r="4" spans="1:37" ht="15.75">
      <c r="A4" s="85" t="s">
        <v>32</v>
      </c>
      <c r="B4" s="86">
        <f>Nov!C34</f>
        <v>0</v>
      </c>
      <c r="C4" s="86">
        <f>Nov!D34</f>
        <v>0</v>
      </c>
      <c r="D4" s="86">
        <f>Nov!E34/60</f>
        <v>0</v>
      </c>
      <c r="E4" s="87">
        <f>Nov!F34/60</f>
        <v>0</v>
      </c>
      <c r="F4" s="87">
        <f>Nov!G34/60</f>
        <v>0</v>
      </c>
      <c r="G4" s="87">
        <f>Nov!H34/60</f>
        <v>0</v>
      </c>
      <c r="H4" s="87">
        <f>Nov!I34/60</f>
        <v>0</v>
      </c>
      <c r="I4" s="86">
        <f>Nov!J34/60</f>
        <v>0</v>
      </c>
      <c r="J4" s="86">
        <f>Nov!K34/60</f>
        <v>0</v>
      </c>
      <c r="K4" s="86">
        <f>Nov!L34/60</f>
        <v>0</v>
      </c>
      <c r="L4" s="87">
        <f>Nov!M34/60</f>
        <v>0</v>
      </c>
      <c r="M4" s="87">
        <f>Nov!N34/60</f>
        <v>0</v>
      </c>
      <c r="N4" s="86">
        <f>Nov!O34/60</f>
        <v>0</v>
      </c>
      <c r="O4" s="86">
        <f>Nov!P34/60</f>
        <v>0</v>
      </c>
      <c r="P4" s="86">
        <f>Nov!Q34/60</f>
        <v>0</v>
      </c>
      <c r="Q4" s="86">
        <f>Nov!R34/60</f>
        <v>0</v>
      </c>
      <c r="R4" s="87">
        <f>Nov!S34/60</f>
        <v>0</v>
      </c>
      <c r="S4" s="87">
        <f>Nov!T34/60</f>
        <v>0</v>
      </c>
      <c r="T4" s="87">
        <f>Nov!U34/60</f>
        <v>0</v>
      </c>
      <c r="U4" s="87">
        <f>Nov!V34/60</f>
        <v>0</v>
      </c>
      <c r="V4" s="86">
        <f>Nov!W34/60</f>
        <v>0</v>
      </c>
      <c r="W4" s="86">
        <f>Nov!X34/60</f>
        <v>0</v>
      </c>
      <c r="X4" s="87">
        <f>Nov!Y34/60</f>
        <v>0</v>
      </c>
      <c r="Y4" s="88">
        <f>Nov!Z34</f>
        <v>0</v>
      </c>
      <c r="Z4" s="88">
        <f>Nov!AA34</f>
        <v>0</v>
      </c>
      <c r="AA4" s="89">
        <f>Nov!AB34</f>
        <v>0</v>
      </c>
      <c r="AB4" s="90">
        <f>E4+G4+H4+F4</f>
        <v>0</v>
      </c>
      <c r="AC4" s="91">
        <f>J4+I4</f>
        <v>0</v>
      </c>
      <c r="AD4" s="91">
        <f>K4</f>
        <v>0</v>
      </c>
      <c r="AE4" s="92">
        <f>AC4+AB4+AD4</f>
        <v>0</v>
      </c>
      <c r="AF4" s="93">
        <f>L4+M4</f>
        <v>0</v>
      </c>
      <c r="AG4" s="93">
        <f>N4+O4+P4+Q4</f>
        <v>0</v>
      </c>
      <c r="AH4" s="93">
        <f>R4+S4+T4+U4</f>
        <v>0</v>
      </c>
      <c r="AI4" s="94">
        <f>W4+V4</f>
        <v>0</v>
      </c>
      <c r="AJ4" s="95">
        <f>AE4+AF4+AG4+AH4+D4</f>
        <v>0</v>
      </c>
      <c r="AK4" s="104">
        <f>V4+W4+AJ4</f>
        <v>0</v>
      </c>
    </row>
    <row r="5" spans="1:37" ht="15.75">
      <c r="A5" s="85" t="s">
        <v>36</v>
      </c>
      <c r="B5" s="86">
        <f>Dez!C35</f>
        <v>0</v>
      </c>
      <c r="C5" s="86">
        <f>Dez!D35</f>
        <v>0</v>
      </c>
      <c r="D5" s="86">
        <f>Dez!E35/60</f>
        <v>0</v>
      </c>
      <c r="E5" s="87">
        <f>Dez!F35/60</f>
        <v>0</v>
      </c>
      <c r="F5" s="87">
        <f>Dez!G35/60</f>
        <v>0</v>
      </c>
      <c r="G5" s="87">
        <f>Dez!H35/60</f>
        <v>0</v>
      </c>
      <c r="H5" s="87">
        <f>Dez!I35/60</f>
        <v>0</v>
      </c>
      <c r="I5" s="86">
        <f>Dez!J35/60</f>
        <v>0</v>
      </c>
      <c r="J5" s="86">
        <f>Dez!K35/60</f>
        <v>0</v>
      </c>
      <c r="K5" s="86">
        <f>Dez!L35/60</f>
        <v>0</v>
      </c>
      <c r="L5" s="87">
        <f>Dez!M35/60</f>
        <v>0</v>
      </c>
      <c r="M5" s="87">
        <f>Dez!N35/60</f>
        <v>0</v>
      </c>
      <c r="N5" s="86">
        <f>Dez!O35/60</f>
        <v>0</v>
      </c>
      <c r="O5" s="86">
        <f>Dez!P35/60</f>
        <v>0</v>
      </c>
      <c r="P5" s="86">
        <f>Dez!Q35/60</f>
        <v>0</v>
      </c>
      <c r="Q5" s="86">
        <f>Dez!R35/60</f>
        <v>0</v>
      </c>
      <c r="R5" s="87">
        <f>Dez!S35/60</f>
        <v>0</v>
      </c>
      <c r="S5" s="87">
        <f>Dez!T35/60</f>
        <v>0</v>
      </c>
      <c r="T5" s="87">
        <f>Dez!U35/60</f>
        <v>0</v>
      </c>
      <c r="U5" s="87">
        <f>Dez!V35/60</f>
        <v>0</v>
      </c>
      <c r="V5" s="86">
        <f>Dez!W35/60</f>
        <v>0</v>
      </c>
      <c r="W5" s="86">
        <f>Dez!X35/60</f>
        <v>0</v>
      </c>
      <c r="X5" s="87">
        <f>Dez!Y35/60</f>
        <v>0</v>
      </c>
      <c r="Y5" s="88">
        <f>Dez!Z35</f>
        <v>0</v>
      </c>
      <c r="Z5" s="88">
        <f>Dez!AA35</f>
        <v>0</v>
      </c>
      <c r="AA5" s="89">
        <f>Dez!AB35</f>
        <v>0</v>
      </c>
      <c r="AB5" s="90">
        <f aca="true" t="shared" si="0" ref="AB5:AB16">E5+G5+H5+F5</f>
        <v>0</v>
      </c>
      <c r="AC5" s="91">
        <f aca="true" t="shared" si="1" ref="AC5:AC16">J5+I5</f>
        <v>0</v>
      </c>
      <c r="AD5" s="91">
        <f aca="true" t="shared" si="2" ref="AD5:AD16">K5</f>
        <v>0</v>
      </c>
      <c r="AE5" s="92">
        <f aca="true" t="shared" si="3" ref="AE5:AE15">AC5+AB5+AD5</f>
        <v>0</v>
      </c>
      <c r="AF5" s="93">
        <f aca="true" t="shared" si="4" ref="AF5:AF15">L5+M5</f>
        <v>0</v>
      </c>
      <c r="AG5" s="93">
        <f aca="true" t="shared" si="5" ref="AG5:AG15">N5+O5+P5+Q5</f>
        <v>0</v>
      </c>
      <c r="AH5" s="93">
        <f aca="true" t="shared" si="6" ref="AH5:AH15">R5+S5+T5+U5</f>
        <v>0</v>
      </c>
      <c r="AI5" s="94">
        <f aca="true" t="shared" si="7" ref="AI5:AI16">W5+V5</f>
        <v>0</v>
      </c>
      <c r="AJ5" s="95">
        <f aca="true" t="shared" si="8" ref="AJ5:AJ16">AE5+AF5+AG5+AH5+D5</f>
        <v>0</v>
      </c>
      <c r="AK5" s="104">
        <f aca="true" t="shared" si="9" ref="AK5:AK15">V5+W5+AJ5</f>
        <v>0</v>
      </c>
    </row>
    <row r="6" spans="1:37" ht="15.75">
      <c r="A6" s="85" t="s">
        <v>38</v>
      </c>
      <c r="B6" s="86">
        <f>Jan!C35</f>
        <v>0</v>
      </c>
      <c r="C6" s="86">
        <f>Jan!D35</f>
        <v>0</v>
      </c>
      <c r="D6" s="86">
        <f>Jan!E35/60</f>
        <v>0</v>
      </c>
      <c r="E6" s="87">
        <f>Jan!F35/60</f>
        <v>0</v>
      </c>
      <c r="F6" s="87">
        <f>Jan!G35/60</f>
        <v>0</v>
      </c>
      <c r="G6" s="87">
        <f>Jan!H35/60</f>
        <v>0</v>
      </c>
      <c r="H6" s="87">
        <f>Jan!I35/60</f>
        <v>0</v>
      </c>
      <c r="I6" s="86">
        <f>Jan!J35/60</f>
        <v>0</v>
      </c>
      <c r="J6" s="86">
        <f>Jan!K35/60</f>
        <v>0</v>
      </c>
      <c r="K6" s="86">
        <f>Jan!L35/60</f>
        <v>0</v>
      </c>
      <c r="L6" s="87">
        <f>Jan!M35/60</f>
        <v>0</v>
      </c>
      <c r="M6" s="87">
        <f>Jan!N35/60</f>
        <v>0</v>
      </c>
      <c r="N6" s="86">
        <f>Jan!O35/60</f>
        <v>0</v>
      </c>
      <c r="O6" s="86">
        <f>Jan!P35/60</f>
        <v>0</v>
      </c>
      <c r="P6" s="86">
        <f>Jan!Q35/60</f>
        <v>0</v>
      </c>
      <c r="Q6" s="86">
        <f>Jan!R35/60</f>
        <v>0</v>
      </c>
      <c r="R6" s="87">
        <f>Jan!S35/60</f>
        <v>0</v>
      </c>
      <c r="S6" s="87">
        <f>Jan!T35/60</f>
        <v>0</v>
      </c>
      <c r="T6" s="87">
        <f>Jan!U35/60</f>
        <v>0</v>
      </c>
      <c r="U6" s="87">
        <f>Jan!V35/60</f>
        <v>0</v>
      </c>
      <c r="V6" s="86">
        <f>Jan!W35/60</f>
        <v>0</v>
      </c>
      <c r="W6" s="86">
        <f>Jan!X35/60</f>
        <v>0</v>
      </c>
      <c r="X6" s="87">
        <f>Jan!Y35/60</f>
        <v>0</v>
      </c>
      <c r="Y6" s="88">
        <f>Jan!Z35</f>
        <v>0</v>
      </c>
      <c r="Z6" s="88">
        <f>Jan!AA35</f>
        <v>0</v>
      </c>
      <c r="AA6" s="89">
        <f>Jan!AB35</f>
        <v>0</v>
      </c>
      <c r="AB6" s="90">
        <f t="shared" si="0"/>
        <v>0</v>
      </c>
      <c r="AC6" s="91">
        <f t="shared" si="1"/>
        <v>0</v>
      </c>
      <c r="AD6" s="91">
        <f t="shared" si="2"/>
        <v>0</v>
      </c>
      <c r="AE6" s="92">
        <f t="shared" si="3"/>
        <v>0</v>
      </c>
      <c r="AF6" s="93">
        <f t="shared" si="4"/>
        <v>0</v>
      </c>
      <c r="AG6" s="93">
        <f t="shared" si="5"/>
        <v>0</v>
      </c>
      <c r="AH6" s="93">
        <f t="shared" si="6"/>
        <v>0</v>
      </c>
      <c r="AI6" s="94">
        <f t="shared" si="7"/>
        <v>0</v>
      </c>
      <c r="AJ6" s="95">
        <f t="shared" si="8"/>
        <v>0</v>
      </c>
      <c r="AK6" s="104">
        <f t="shared" si="9"/>
        <v>0</v>
      </c>
    </row>
    <row r="7" spans="1:37" ht="15.75">
      <c r="A7" s="85" t="s">
        <v>53</v>
      </c>
      <c r="B7" s="86">
        <f>Feb!C33</f>
        <v>0</v>
      </c>
      <c r="C7" s="86">
        <f>Feb!D33</f>
        <v>0</v>
      </c>
      <c r="D7" s="86">
        <f>Feb!E33/60</f>
        <v>0</v>
      </c>
      <c r="E7" s="87">
        <f>Feb!F33/60</f>
        <v>0</v>
      </c>
      <c r="F7" s="87">
        <f>Feb!G33/60</f>
        <v>0</v>
      </c>
      <c r="G7" s="87">
        <f>Feb!H33/60</f>
        <v>0</v>
      </c>
      <c r="H7" s="87">
        <f>Feb!I33/60</f>
        <v>0</v>
      </c>
      <c r="I7" s="86">
        <f>Feb!J33/60</f>
        <v>0</v>
      </c>
      <c r="J7" s="86">
        <f>Feb!K33/60</f>
        <v>0</v>
      </c>
      <c r="K7" s="86">
        <f>Feb!L33/60</f>
        <v>0</v>
      </c>
      <c r="L7" s="87">
        <f>Feb!M33/60</f>
        <v>0</v>
      </c>
      <c r="M7" s="87">
        <f>Feb!N33/60</f>
        <v>0</v>
      </c>
      <c r="N7" s="86">
        <f>Feb!O33/60</f>
        <v>0</v>
      </c>
      <c r="O7" s="86">
        <f>Feb!P33/60</f>
        <v>0</v>
      </c>
      <c r="P7" s="86">
        <f>Feb!Q33/60</f>
        <v>0</v>
      </c>
      <c r="Q7" s="86">
        <f>Feb!R33/60</f>
        <v>0</v>
      </c>
      <c r="R7" s="87">
        <f>Feb!S33/60</f>
        <v>0</v>
      </c>
      <c r="S7" s="87">
        <f>Feb!T33/60</f>
        <v>0</v>
      </c>
      <c r="T7" s="87">
        <f>Feb!U33/60</f>
        <v>0</v>
      </c>
      <c r="U7" s="87">
        <f>Feb!V33/60</f>
        <v>0</v>
      </c>
      <c r="V7" s="86">
        <f>Feb!W33/60</f>
        <v>0</v>
      </c>
      <c r="W7" s="86">
        <f>Feb!X33/60</f>
        <v>0</v>
      </c>
      <c r="X7" s="87">
        <f>Feb!Y33/60</f>
        <v>0</v>
      </c>
      <c r="Y7" s="88">
        <f>Feb!Z33</f>
        <v>0</v>
      </c>
      <c r="Z7" s="88">
        <f>Feb!AA33</f>
        <v>0</v>
      </c>
      <c r="AA7" s="89">
        <f>Feb!AB33</f>
        <v>0</v>
      </c>
      <c r="AB7" s="90">
        <f t="shared" si="0"/>
        <v>0</v>
      </c>
      <c r="AC7" s="91">
        <f t="shared" si="1"/>
        <v>0</v>
      </c>
      <c r="AD7" s="91">
        <f t="shared" si="2"/>
        <v>0</v>
      </c>
      <c r="AE7" s="92">
        <f>AC7+AB7+AD7</f>
        <v>0</v>
      </c>
      <c r="AF7" s="93">
        <f t="shared" si="4"/>
        <v>0</v>
      </c>
      <c r="AG7" s="93">
        <f t="shared" si="5"/>
        <v>0</v>
      </c>
      <c r="AH7" s="93">
        <f t="shared" si="6"/>
        <v>0</v>
      </c>
      <c r="AI7" s="94">
        <f t="shared" si="7"/>
        <v>0</v>
      </c>
      <c r="AJ7" s="95">
        <f t="shared" si="8"/>
        <v>0</v>
      </c>
      <c r="AK7" s="104">
        <f t="shared" si="9"/>
        <v>0</v>
      </c>
    </row>
    <row r="8" spans="1:37" ht="15.75">
      <c r="A8" s="85" t="s">
        <v>54</v>
      </c>
      <c r="B8" s="86">
        <f>März!C35</f>
        <v>0</v>
      </c>
      <c r="C8" s="86">
        <f>März!D35</f>
        <v>0</v>
      </c>
      <c r="D8" s="86">
        <f>März!E35/60</f>
        <v>0</v>
      </c>
      <c r="E8" s="87">
        <f>März!F35/60</f>
        <v>0</v>
      </c>
      <c r="F8" s="87">
        <f>März!G35/60</f>
        <v>0</v>
      </c>
      <c r="G8" s="87">
        <f>März!H35/60</f>
        <v>0</v>
      </c>
      <c r="H8" s="87">
        <f>März!I35/60</f>
        <v>0</v>
      </c>
      <c r="I8" s="86">
        <f>März!J35/60</f>
        <v>0</v>
      </c>
      <c r="J8" s="86">
        <f>März!K35/60</f>
        <v>0</v>
      </c>
      <c r="K8" s="86">
        <f>März!L35/60</f>
        <v>0</v>
      </c>
      <c r="L8" s="87">
        <f>März!M35/60</f>
        <v>0</v>
      </c>
      <c r="M8" s="87">
        <f>März!N35/60</f>
        <v>0</v>
      </c>
      <c r="N8" s="86">
        <f>März!O35/60</f>
        <v>0</v>
      </c>
      <c r="O8" s="86">
        <f>März!P35/60</f>
        <v>0</v>
      </c>
      <c r="P8" s="86">
        <f>März!Q35/60</f>
        <v>0</v>
      </c>
      <c r="Q8" s="86">
        <f>März!R35/60</f>
        <v>0</v>
      </c>
      <c r="R8" s="87">
        <f>März!S35/60</f>
        <v>0</v>
      </c>
      <c r="S8" s="87">
        <f>März!T35/60</f>
        <v>0</v>
      </c>
      <c r="T8" s="87">
        <f>März!U35/60</f>
        <v>0</v>
      </c>
      <c r="U8" s="87">
        <f>März!V35/60</f>
        <v>0</v>
      </c>
      <c r="V8" s="86">
        <f>März!W35/60</f>
        <v>0</v>
      </c>
      <c r="W8" s="86">
        <f>März!X35/60</f>
        <v>0</v>
      </c>
      <c r="X8" s="87">
        <f>März!Y35/60</f>
        <v>0</v>
      </c>
      <c r="Y8" s="96">
        <f>März!Z35</f>
        <v>0</v>
      </c>
      <c r="Z8" s="88">
        <f>März!AA35</f>
        <v>0</v>
      </c>
      <c r="AA8" s="89">
        <f>März!AB35</f>
        <v>0</v>
      </c>
      <c r="AB8" s="90">
        <f t="shared" si="0"/>
        <v>0</v>
      </c>
      <c r="AC8" s="91">
        <f t="shared" si="1"/>
        <v>0</v>
      </c>
      <c r="AD8" s="91">
        <f t="shared" si="2"/>
        <v>0</v>
      </c>
      <c r="AE8" s="92">
        <f t="shared" si="3"/>
        <v>0</v>
      </c>
      <c r="AF8" s="93">
        <f t="shared" si="4"/>
        <v>0</v>
      </c>
      <c r="AG8" s="93">
        <f t="shared" si="5"/>
        <v>0</v>
      </c>
      <c r="AH8" s="93">
        <f t="shared" si="6"/>
        <v>0</v>
      </c>
      <c r="AI8" s="94">
        <f t="shared" si="7"/>
        <v>0</v>
      </c>
      <c r="AJ8" s="95">
        <f t="shared" si="8"/>
        <v>0</v>
      </c>
      <c r="AK8" s="104">
        <f t="shared" si="9"/>
        <v>0</v>
      </c>
    </row>
    <row r="9" spans="1:37" ht="15.75">
      <c r="A9" s="85" t="s">
        <v>55</v>
      </c>
      <c r="B9" s="86">
        <f>Apr!C34</f>
        <v>0</v>
      </c>
      <c r="C9" s="86">
        <f>Apr!D34</f>
        <v>0</v>
      </c>
      <c r="D9" s="86">
        <f>Apr!E34/60</f>
        <v>0</v>
      </c>
      <c r="E9" s="87">
        <f>Apr!F34/60</f>
        <v>0</v>
      </c>
      <c r="F9" s="87">
        <f>Apr!G34/60</f>
        <v>0</v>
      </c>
      <c r="G9" s="87">
        <f>Apr!H34/60</f>
        <v>0</v>
      </c>
      <c r="H9" s="87">
        <f>Apr!I34/60</f>
        <v>0</v>
      </c>
      <c r="I9" s="86">
        <f>Apr!J34/60</f>
        <v>0</v>
      </c>
      <c r="J9" s="86">
        <f>Apr!K34/60</f>
        <v>0</v>
      </c>
      <c r="K9" s="86">
        <f>Apr!L34/60</f>
        <v>0</v>
      </c>
      <c r="L9" s="87">
        <f>Apr!M34/60</f>
        <v>0</v>
      </c>
      <c r="M9" s="87">
        <f>Apr!N34/60</f>
        <v>0</v>
      </c>
      <c r="N9" s="86">
        <f>Apr!O34/60</f>
        <v>0</v>
      </c>
      <c r="O9" s="86">
        <f>Apr!P34/60</f>
        <v>0</v>
      </c>
      <c r="P9" s="86">
        <f>Apr!Q34/60</f>
        <v>0</v>
      </c>
      <c r="Q9" s="86">
        <f>Apr!R34/60</f>
        <v>0</v>
      </c>
      <c r="R9" s="87">
        <f>Apr!S34/60</f>
        <v>0</v>
      </c>
      <c r="S9" s="87">
        <f>Apr!T34/60</f>
        <v>0</v>
      </c>
      <c r="T9" s="87">
        <f>Apr!U34/60</f>
        <v>0</v>
      </c>
      <c r="U9" s="87">
        <f>Apr!V34/60</f>
        <v>0</v>
      </c>
      <c r="V9" s="86">
        <f>Apr!W34/60</f>
        <v>0</v>
      </c>
      <c r="W9" s="86">
        <f>Apr!X34/60</f>
        <v>0</v>
      </c>
      <c r="X9" s="87">
        <f>Apr!Y34/60</f>
        <v>0</v>
      </c>
      <c r="Y9" s="88">
        <f>Apr!Z34</f>
        <v>0</v>
      </c>
      <c r="Z9" s="88">
        <f>Apr!AA34</f>
        <v>0</v>
      </c>
      <c r="AA9" s="89">
        <f>Apr!AB34</f>
        <v>0</v>
      </c>
      <c r="AB9" s="90">
        <f t="shared" si="0"/>
        <v>0</v>
      </c>
      <c r="AC9" s="91">
        <f t="shared" si="1"/>
        <v>0</v>
      </c>
      <c r="AD9" s="91">
        <f t="shared" si="2"/>
        <v>0</v>
      </c>
      <c r="AE9" s="92">
        <f t="shared" si="3"/>
        <v>0</v>
      </c>
      <c r="AF9" s="93">
        <f t="shared" si="4"/>
        <v>0</v>
      </c>
      <c r="AG9" s="93">
        <f t="shared" si="5"/>
        <v>0</v>
      </c>
      <c r="AH9" s="93">
        <f t="shared" si="6"/>
        <v>0</v>
      </c>
      <c r="AI9" s="94">
        <f t="shared" si="7"/>
        <v>0</v>
      </c>
      <c r="AJ9" s="95">
        <f t="shared" si="8"/>
        <v>0</v>
      </c>
      <c r="AK9" s="104">
        <f t="shared" si="9"/>
        <v>0</v>
      </c>
    </row>
    <row r="10" spans="1:37" ht="15.75">
      <c r="A10" s="85" t="s">
        <v>41</v>
      </c>
      <c r="B10" s="86">
        <f>Mai!C35</f>
        <v>0</v>
      </c>
      <c r="C10" s="86">
        <f>Mai!D35</f>
        <v>0</v>
      </c>
      <c r="D10" s="86">
        <f>Mai!E35/60</f>
        <v>0</v>
      </c>
      <c r="E10" s="87">
        <f>Mai!F35/60</f>
        <v>0</v>
      </c>
      <c r="F10" s="87">
        <f>Mai!G35/60</f>
        <v>0</v>
      </c>
      <c r="G10" s="87">
        <f>Mai!H35/60</f>
        <v>0</v>
      </c>
      <c r="H10" s="87">
        <f>Mai!I35/60</f>
        <v>0</v>
      </c>
      <c r="I10" s="86">
        <f>Mai!J35/60</f>
        <v>0</v>
      </c>
      <c r="J10" s="86">
        <f>Mai!K35/60</f>
        <v>0</v>
      </c>
      <c r="K10" s="86">
        <f>Mai!L35/60</f>
        <v>0</v>
      </c>
      <c r="L10" s="87">
        <f>Mai!M35/60</f>
        <v>0</v>
      </c>
      <c r="M10" s="87">
        <f>Mai!N35/60</f>
        <v>0</v>
      </c>
      <c r="N10" s="86">
        <f>Mai!O35/60</f>
        <v>0</v>
      </c>
      <c r="O10" s="86">
        <f>Mai!P35/60</f>
        <v>0</v>
      </c>
      <c r="P10" s="86">
        <f>Mai!Q35/60</f>
        <v>0</v>
      </c>
      <c r="Q10" s="86">
        <f>Mai!R35/60</f>
        <v>0</v>
      </c>
      <c r="R10" s="87">
        <f>Mai!S35/60</f>
        <v>0</v>
      </c>
      <c r="S10" s="87">
        <f>Mai!T35/60</f>
        <v>0</v>
      </c>
      <c r="T10" s="87">
        <f>Mai!U35/60</f>
        <v>0</v>
      </c>
      <c r="U10" s="87">
        <f>Mai!V35/60</f>
        <v>0</v>
      </c>
      <c r="V10" s="86">
        <f>Mai!W35/60</f>
        <v>0</v>
      </c>
      <c r="W10" s="86">
        <f>Mai!X35/60</f>
        <v>0</v>
      </c>
      <c r="X10" s="87">
        <f>Mai!Y35/60</f>
        <v>0</v>
      </c>
      <c r="Y10" s="88">
        <f>Mai!Z35</f>
        <v>0</v>
      </c>
      <c r="Z10" s="88">
        <f>Mai!AA35</f>
        <v>0</v>
      </c>
      <c r="AA10" s="89">
        <f>Mai!AB35</f>
        <v>0</v>
      </c>
      <c r="AB10" s="90">
        <f t="shared" si="0"/>
        <v>0</v>
      </c>
      <c r="AC10" s="91">
        <f t="shared" si="1"/>
        <v>0</v>
      </c>
      <c r="AD10" s="91">
        <f t="shared" si="2"/>
        <v>0</v>
      </c>
      <c r="AE10" s="92">
        <f t="shared" si="3"/>
        <v>0</v>
      </c>
      <c r="AF10" s="93">
        <f t="shared" si="4"/>
        <v>0</v>
      </c>
      <c r="AG10" s="93">
        <f t="shared" si="5"/>
        <v>0</v>
      </c>
      <c r="AH10" s="93">
        <f t="shared" si="6"/>
        <v>0</v>
      </c>
      <c r="AI10" s="94">
        <f t="shared" si="7"/>
        <v>0</v>
      </c>
      <c r="AJ10" s="95">
        <f>AE10+AF10+AG10+AH10+D10</f>
        <v>0</v>
      </c>
      <c r="AK10" s="104">
        <f t="shared" si="9"/>
        <v>0</v>
      </c>
    </row>
    <row r="11" spans="1:37" ht="15.75">
      <c r="A11" s="85" t="s">
        <v>56</v>
      </c>
      <c r="B11" s="86">
        <f>Jun!C34</f>
        <v>0</v>
      </c>
      <c r="C11" s="86">
        <f>Jun!D34</f>
        <v>0</v>
      </c>
      <c r="D11" s="86">
        <f>Jun!E34/60</f>
        <v>0</v>
      </c>
      <c r="E11" s="87">
        <f>Jun!F34/60</f>
        <v>0</v>
      </c>
      <c r="F11" s="87">
        <f>Jun!G34/60</f>
        <v>0</v>
      </c>
      <c r="G11" s="87">
        <f>Jun!H34/60</f>
        <v>0</v>
      </c>
      <c r="H11" s="87">
        <f>Jun!I34/60</f>
        <v>0</v>
      </c>
      <c r="I11" s="86">
        <f>Jun!J34/60</f>
        <v>0</v>
      </c>
      <c r="J11" s="86">
        <f>Jun!K34/60</f>
        <v>0</v>
      </c>
      <c r="K11" s="86">
        <f>Jun!L34/60</f>
        <v>0</v>
      </c>
      <c r="L11" s="87">
        <f>Jun!M34/60</f>
        <v>0</v>
      </c>
      <c r="M11" s="87">
        <f>Jun!N34/60</f>
        <v>0</v>
      </c>
      <c r="N11" s="86">
        <f>Jun!O34/60</f>
        <v>0</v>
      </c>
      <c r="O11" s="86">
        <f>Jun!P34/60</f>
        <v>0</v>
      </c>
      <c r="P11" s="86">
        <f>Jun!Q34/60</f>
        <v>0</v>
      </c>
      <c r="Q11" s="86">
        <f>Jun!R34/60</f>
        <v>0</v>
      </c>
      <c r="R11" s="87">
        <f>Jun!S34/60</f>
        <v>0</v>
      </c>
      <c r="S11" s="87">
        <f>Jun!T34/60</f>
        <v>0</v>
      </c>
      <c r="T11" s="87">
        <f>Jun!U34/60</f>
        <v>0</v>
      </c>
      <c r="U11" s="87">
        <f>Jun!V34/60</f>
        <v>0</v>
      </c>
      <c r="V11" s="86">
        <f>Jun!W34/60</f>
        <v>0</v>
      </c>
      <c r="W11" s="86">
        <f>Jun!X34/60</f>
        <v>0</v>
      </c>
      <c r="X11" s="87">
        <f>Jun!Y34/60</f>
        <v>0</v>
      </c>
      <c r="Y11" s="88">
        <f>Jun!Z34</f>
        <v>0</v>
      </c>
      <c r="Z11" s="88">
        <f>Jun!AA34</f>
        <v>0</v>
      </c>
      <c r="AA11" s="89">
        <f>Jun!AB34</f>
        <v>0</v>
      </c>
      <c r="AB11" s="90">
        <f t="shared" si="0"/>
        <v>0</v>
      </c>
      <c r="AC11" s="91">
        <f t="shared" si="1"/>
        <v>0</v>
      </c>
      <c r="AD11" s="91">
        <f t="shared" si="2"/>
        <v>0</v>
      </c>
      <c r="AE11" s="92">
        <f t="shared" si="3"/>
        <v>0</v>
      </c>
      <c r="AF11" s="93">
        <f t="shared" si="4"/>
        <v>0</v>
      </c>
      <c r="AG11" s="93">
        <f t="shared" si="5"/>
        <v>0</v>
      </c>
      <c r="AH11" s="93">
        <f t="shared" si="6"/>
        <v>0</v>
      </c>
      <c r="AI11" s="94">
        <f t="shared" si="7"/>
        <v>0</v>
      </c>
      <c r="AJ11" s="95">
        <f t="shared" si="8"/>
        <v>0</v>
      </c>
      <c r="AK11" s="104">
        <f t="shared" si="9"/>
        <v>0</v>
      </c>
    </row>
    <row r="12" spans="1:37" ht="15.75">
      <c r="A12" s="85" t="s">
        <v>57</v>
      </c>
      <c r="B12" s="86">
        <f>Jul!C35</f>
        <v>0</v>
      </c>
      <c r="C12" s="86">
        <f>Jul!D35</f>
        <v>0</v>
      </c>
      <c r="D12" s="86">
        <f>Jul!E35/60</f>
        <v>0</v>
      </c>
      <c r="E12" s="87">
        <f>Jul!F35/60</f>
        <v>0</v>
      </c>
      <c r="F12" s="87">
        <f>Jul!G35/60</f>
        <v>0</v>
      </c>
      <c r="G12" s="87">
        <f>Jul!H35/60</f>
        <v>0</v>
      </c>
      <c r="H12" s="87">
        <f>Jul!I35/60</f>
        <v>0</v>
      </c>
      <c r="I12" s="86">
        <f>Jul!J35/60</f>
        <v>0</v>
      </c>
      <c r="J12" s="86">
        <f>Jul!K35/60</f>
        <v>0</v>
      </c>
      <c r="K12" s="86">
        <f>Jul!L35/60</f>
        <v>0</v>
      </c>
      <c r="L12" s="87">
        <f>Jul!M35/60</f>
        <v>0</v>
      </c>
      <c r="M12" s="87">
        <f>Jul!N35/60</f>
        <v>0</v>
      </c>
      <c r="N12" s="86">
        <f>Jul!O35/60</f>
        <v>0</v>
      </c>
      <c r="O12" s="86">
        <f>Jul!P35/60</f>
        <v>0</v>
      </c>
      <c r="P12" s="86">
        <f>Jul!Q35/60</f>
        <v>0</v>
      </c>
      <c r="Q12" s="86">
        <f>Jul!R35/60</f>
        <v>0</v>
      </c>
      <c r="R12" s="87">
        <f>Jul!S35/60</f>
        <v>0</v>
      </c>
      <c r="S12" s="87">
        <f>Jul!T35/60</f>
        <v>0</v>
      </c>
      <c r="T12" s="87">
        <f>Jul!U35/60</f>
        <v>0</v>
      </c>
      <c r="U12" s="87">
        <f>Jul!V35/60</f>
        <v>0</v>
      </c>
      <c r="V12" s="86">
        <f>Jul!W35/60</f>
        <v>0</v>
      </c>
      <c r="W12" s="86">
        <f>Jul!X35/60</f>
        <v>0</v>
      </c>
      <c r="X12" s="87">
        <f>Jul!Y35/60</f>
        <v>0</v>
      </c>
      <c r="Y12" s="88">
        <f>Jul!Z35</f>
        <v>0</v>
      </c>
      <c r="Z12" s="88">
        <f>Jul!AA35</f>
        <v>0</v>
      </c>
      <c r="AA12" s="89">
        <f>Jul!AB35</f>
        <v>0</v>
      </c>
      <c r="AB12" s="90">
        <f t="shared" si="0"/>
        <v>0</v>
      </c>
      <c r="AC12" s="91">
        <f t="shared" si="1"/>
        <v>0</v>
      </c>
      <c r="AD12" s="91">
        <f t="shared" si="2"/>
        <v>0</v>
      </c>
      <c r="AE12" s="92">
        <f t="shared" si="3"/>
        <v>0</v>
      </c>
      <c r="AF12" s="93">
        <f t="shared" si="4"/>
        <v>0</v>
      </c>
      <c r="AG12" s="93">
        <f t="shared" si="5"/>
        <v>0</v>
      </c>
      <c r="AH12" s="93">
        <f t="shared" si="6"/>
        <v>0</v>
      </c>
      <c r="AI12" s="94">
        <f t="shared" si="7"/>
        <v>0</v>
      </c>
      <c r="AJ12" s="95">
        <f t="shared" si="8"/>
        <v>0</v>
      </c>
      <c r="AK12" s="104">
        <f t="shared" si="9"/>
        <v>0</v>
      </c>
    </row>
    <row r="13" spans="1:37" ht="15.75">
      <c r="A13" s="85" t="s">
        <v>31</v>
      </c>
      <c r="B13" s="86">
        <f>Aug!C35</f>
        <v>0</v>
      </c>
      <c r="C13" s="86">
        <f>Aug!D35</f>
        <v>0</v>
      </c>
      <c r="D13" s="86">
        <f>Aug!E35/60</f>
        <v>0</v>
      </c>
      <c r="E13" s="87">
        <f>Aug!F35/60</f>
        <v>0</v>
      </c>
      <c r="F13" s="87">
        <f>Aug!G35/60</f>
        <v>0</v>
      </c>
      <c r="G13" s="87">
        <f>Aug!H35/60</f>
        <v>0</v>
      </c>
      <c r="H13" s="87">
        <f>Aug!I35/60</f>
        <v>0</v>
      </c>
      <c r="I13" s="86">
        <f>Aug!J35/60</f>
        <v>0</v>
      </c>
      <c r="J13" s="86">
        <f>Aug!K35/60</f>
        <v>0</v>
      </c>
      <c r="K13" s="86">
        <f>Aug!L35/60</f>
        <v>0</v>
      </c>
      <c r="L13" s="87">
        <f>Aug!M35/60</f>
        <v>0</v>
      </c>
      <c r="M13" s="87">
        <f>Aug!N35/60</f>
        <v>0</v>
      </c>
      <c r="N13" s="86">
        <f>Aug!O35/60</f>
        <v>0</v>
      </c>
      <c r="O13" s="86">
        <f>Aug!P35/60</f>
        <v>0</v>
      </c>
      <c r="P13" s="86">
        <f>Aug!Q35/60</f>
        <v>0</v>
      </c>
      <c r="Q13" s="86">
        <f>Aug!R35/60</f>
        <v>0</v>
      </c>
      <c r="R13" s="87">
        <f>Aug!S35/60</f>
        <v>0</v>
      </c>
      <c r="S13" s="87">
        <f>Aug!T35/60</f>
        <v>0</v>
      </c>
      <c r="T13" s="87">
        <f>Aug!U35/60</f>
        <v>0</v>
      </c>
      <c r="U13" s="87">
        <f>Aug!V35/60</f>
        <v>0</v>
      </c>
      <c r="V13" s="86">
        <f>Aug!W35/60</f>
        <v>0</v>
      </c>
      <c r="W13" s="86">
        <f>Aug!X35/60</f>
        <v>0</v>
      </c>
      <c r="X13" s="87">
        <f>Aug!Y35/60</f>
        <v>0</v>
      </c>
      <c r="Y13" s="88">
        <f>Aug!Z35</f>
        <v>0</v>
      </c>
      <c r="Z13" s="88">
        <f>Aug!AA35</f>
        <v>0</v>
      </c>
      <c r="AA13" s="89">
        <f>Aug!AB35</f>
        <v>0</v>
      </c>
      <c r="AB13" s="90">
        <f>E13+G13+H13+F13</f>
        <v>0</v>
      </c>
      <c r="AC13" s="91">
        <f t="shared" si="1"/>
        <v>0</v>
      </c>
      <c r="AD13" s="91">
        <f t="shared" si="2"/>
        <v>0</v>
      </c>
      <c r="AE13" s="92">
        <f t="shared" si="3"/>
        <v>0</v>
      </c>
      <c r="AF13" s="93">
        <f t="shared" si="4"/>
        <v>0</v>
      </c>
      <c r="AG13" s="93">
        <f t="shared" si="5"/>
        <v>0</v>
      </c>
      <c r="AH13" s="93">
        <f t="shared" si="6"/>
        <v>0</v>
      </c>
      <c r="AI13" s="94">
        <f t="shared" si="7"/>
        <v>0</v>
      </c>
      <c r="AJ13" s="95">
        <f t="shared" si="8"/>
        <v>0</v>
      </c>
      <c r="AK13" s="104">
        <f t="shared" si="9"/>
        <v>0</v>
      </c>
    </row>
    <row r="14" spans="1:37" ht="15.75">
      <c r="A14" s="85" t="s">
        <v>49</v>
      </c>
      <c r="B14" s="86">
        <f>Sep!C34</f>
        <v>0</v>
      </c>
      <c r="C14" s="86">
        <f>Sep!D34</f>
        <v>0</v>
      </c>
      <c r="D14" s="86">
        <f>Sep!E34/60</f>
        <v>0</v>
      </c>
      <c r="E14" s="87">
        <f>Sep!F34/60</f>
        <v>0</v>
      </c>
      <c r="F14" s="87">
        <f>Sep!G34/60</f>
        <v>0</v>
      </c>
      <c r="G14" s="87">
        <f>Sep!H34/60</f>
        <v>0</v>
      </c>
      <c r="H14" s="87">
        <f>Sep!I34/60</f>
        <v>0</v>
      </c>
      <c r="I14" s="86">
        <f>Sep!J34/60</f>
        <v>0</v>
      </c>
      <c r="J14" s="86">
        <f>Sep!K34/60</f>
        <v>0</v>
      </c>
      <c r="K14" s="86">
        <f>Sep!L34/60</f>
        <v>0</v>
      </c>
      <c r="L14" s="87">
        <f>Sep!M34/60</f>
        <v>0</v>
      </c>
      <c r="M14" s="87">
        <f>Sep!N34/60</f>
        <v>0</v>
      </c>
      <c r="N14" s="86">
        <f>Sep!O34/60</f>
        <v>0</v>
      </c>
      <c r="O14" s="86">
        <f>Sep!P34/60</f>
        <v>0</v>
      </c>
      <c r="P14" s="86">
        <f>Sep!Q34/60</f>
        <v>0</v>
      </c>
      <c r="Q14" s="86">
        <f>Sep!R34/60</f>
        <v>0</v>
      </c>
      <c r="R14" s="87">
        <f>Sep!S34/60</f>
        <v>0</v>
      </c>
      <c r="S14" s="87">
        <f>Sep!T34/60</f>
        <v>0</v>
      </c>
      <c r="T14" s="87">
        <f>Sep!U34/60</f>
        <v>0</v>
      </c>
      <c r="U14" s="87">
        <f>Sep!V34/60</f>
        <v>0</v>
      </c>
      <c r="V14" s="86">
        <f>Sep!W34/60</f>
        <v>0</v>
      </c>
      <c r="W14" s="86">
        <f>Sep!X34/60</f>
        <v>0</v>
      </c>
      <c r="X14" s="87">
        <f>Sep!Y34/60</f>
        <v>0</v>
      </c>
      <c r="Y14" s="88">
        <f>Sep!Z34</f>
        <v>0</v>
      </c>
      <c r="Z14" s="88">
        <f>Sep!AA34</f>
        <v>0</v>
      </c>
      <c r="AA14" s="89">
        <f>Sep!AB34</f>
        <v>0</v>
      </c>
      <c r="AB14" s="90">
        <f t="shared" si="0"/>
        <v>0</v>
      </c>
      <c r="AC14" s="91">
        <f t="shared" si="1"/>
        <v>0</v>
      </c>
      <c r="AD14" s="91">
        <f t="shared" si="2"/>
        <v>0</v>
      </c>
      <c r="AE14" s="92">
        <f t="shared" si="3"/>
        <v>0</v>
      </c>
      <c r="AF14" s="93">
        <f t="shared" si="4"/>
        <v>0</v>
      </c>
      <c r="AG14" s="93">
        <f t="shared" si="5"/>
        <v>0</v>
      </c>
      <c r="AH14" s="93">
        <f t="shared" si="6"/>
        <v>0</v>
      </c>
      <c r="AI14" s="94">
        <f t="shared" si="7"/>
        <v>0</v>
      </c>
      <c r="AJ14" s="95">
        <f t="shared" si="8"/>
        <v>0</v>
      </c>
      <c r="AK14" s="104">
        <f t="shared" si="9"/>
        <v>0</v>
      </c>
    </row>
    <row r="15" spans="1:37" ht="15.75">
      <c r="A15" s="85" t="s">
        <v>30</v>
      </c>
      <c r="B15" s="86">
        <f>Okt!C35</f>
        <v>0</v>
      </c>
      <c r="C15" s="86">
        <f>Okt!D35</f>
        <v>0</v>
      </c>
      <c r="D15" s="86">
        <f>Okt!E35/60</f>
        <v>0</v>
      </c>
      <c r="E15" s="87">
        <f>Okt!F35/60</f>
        <v>0</v>
      </c>
      <c r="F15" s="87">
        <f>Okt!G35/60</f>
        <v>0</v>
      </c>
      <c r="G15" s="87">
        <f>Okt!H35/60</f>
        <v>0</v>
      </c>
      <c r="H15" s="87">
        <f>Okt!I35/60</f>
        <v>0</v>
      </c>
      <c r="I15" s="86">
        <f>Okt!J35/60</f>
        <v>0</v>
      </c>
      <c r="J15" s="86">
        <f>Okt!K35/60</f>
        <v>0</v>
      </c>
      <c r="K15" s="86">
        <f>Okt!L35/60</f>
        <v>0</v>
      </c>
      <c r="L15" s="87">
        <f>Okt!M35/60</f>
        <v>0</v>
      </c>
      <c r="M15" s="87">
        <f>Okt!N35/60</f>
        <v>0</v>
      </c>
      <c r="N15" s="86">
        <f>Okt!O35/60</f>
        <v>0</v>
      </c>
      <c r="O15" s="86">
        <f>Okt!P35/60</f>
        <v>0</v>
      </c>
      <c r="P15" s="86">
        <f>Okt!Q35/60</f>
        <v>0</v>
      </c>
      <c r="Q15" s="86">
        <f>Okt!R35/60</f>
        <v>0</v>
      </c>
      <c r="R15" s="87">
        <f>Okt!S35/60</f>
        <v>0</v>
      </c>
      <c r="S15" s="87">
        <f>Okt!T35/60</f>
        <v>0</v>
      </c>
      <c r="T15" s="87">
        <f>Okt!U35/60</f>
        <v>0</v>
      </c>
      <c r="U15" s="87">
        <f>Okt!V35/60</f>
        <v>0</v>
      </c>
      <c r="V15" s="86">
        <f>Okt!W35/60</f>
        <v>0</v>
      </c>
      <c r="W15" s="86">
        <f>Okt!X35/60</f>
        <v>0</v>
      </c>
      <c r="X15" s="87">
        <f>Okt!Y35/60</f>
        <v>0</v>
      </c>
      <c r="Y15" s="88">
        <f>Okt!Z35</f>
        <v>0</v>
      </c>
      <c r="Z15" s="88">
        <f>Okt!AA35</f>
        <v>0</v>
      </c>
      <c r="AA15" s="89">
        <f>Okt!AB35</f>
        <v>0</v>
      </c>
      <c r="AB15" s="90">
        <f t="shared" si="0"/>
        <v>0</v>
      </c>
      <c r="AC15" s="91">
        <f t="shared" si="1"/>
        <v>0</v>
      </c>
      <c r="AD15" s="91">
        <f t="shared" si="2"/>
        <v>0</v>
      </c>
      <c r="AE15" s="92">
        <f t="shared" si="3"/>
        <v>0</v>
      </c>
      <c r="AF15" s="93">
        <f t="shared" si="4"/>
        <v>0</v>
      </c>
      <c r="AG15" s="93">
        <f t="shared" si="5"/>
        <v>0</v>
      </c>
      <c r="AH15" s="93">
        <f t="shared" si="6"/>
        <v>0</v>
      </c>
      <c r="AI15" s="94">
        <f t="shared" si="7"/>
        <v>0</v>
      </c>
      <c r="AJ15" s="95">
        <f t="shared" si="8"/>
        <v>0</v>
      </c>
      <c r="AK15" s="104">
        <f t="shared" si="9"/>
        <v>0</v>
      </c>
    </row>
    <row r="16" spans="1:37" ht="16.5" thickBot="1">
      <c r="A16" s="97" t="s">
        <v>32</v>
      </c>
      <c r="B16" s="98">
        <f>'Nov.'!C34</f>
        <v>0</v>
      </c>
      <c r="C16" s="98">
        <f>'Nov.'!D34</f>
        <v>0</v>
      </c>
      <c r="D16" s="98">
        <f>'Nov.'!E34/60</f>
        <v>0</v>
      </c>
      <c r="E16" s="99">
        <f>'Nov.'!F34/60</f>
        <v>0</v>
      </c>
      <c r="F16" s="99">
        <f>'Nov.'!G34/60</f>
        <v>0</v>
      </c>
      <c r="G16" s="99">
        <f>'Nov.'!H34/60</f>
        <v>0</v>
      </c>
      <c r="H16" s="99">
        <f>'Nov.'!I34/60</f>
        <v>0</v>
      </c>
      <c r="I16" s="98">
        <f>'Nov.'!J34/60</f>
        <v>0</v>
      </c>
      <c r="J16" s="98">
        <f>'Nov.'!K34/60</f>
        <v>0</v>
      </c>
      <c r="K16" s="98">
        <f>'Nov.'!L34/60</f>
        <v>0</v>
      </c>
      <c r="L16" s="99">
        <f>'Nov.'!M34/60</f>
        <v>0</v>
      </c>
      <c r="M16" s="99">
        <f>'Nov.'!N34/60</f>
        <v>0</v>
      </c>
      <c r="N16" s="98">
        <f>'Nov.'!O34/60</f>
        <v>0</v>
      </c>
      <c r="O16" s="98">
        <f>'Nov.'!P34/60</f>
        <v>0</v>
      </c>
      <c r="P16" s="98">
        <f>'Nov.'!Q34/60</f>
        <v>0</v>
      </c>
      <c r="Q16" s="98">
        <f>'Nov.'!R34/60</f>
        <v>0</v>
      </c>
      <c r="R16" s="99">
        <f>'Nov.'!S34/60</f>
        <v>0</v>
      </c>
      <c r="S16" s="99">
        <f>'Nov.'!T34/60</f>
        <v>0</v>
      </c>
      <c r="T16" s="99">
        <f>'Nov.'!U34/60</f>
        <v>0</v>
      </c>
      <c r="U16" s="99">
        <f>'Nov.'!V34/60</f>
        <v>0</v>
      </c>
      <c r="V16" s="98">
        <f>'Nov.'!W34/60</f>
        <v>0</v>
      </c>
      <c r="W16" s="98">
        <f>'Nov.'!X34/60</f>
        <v>0</v>
      </c>
      <c r="X16" s="99">
        <f>'Nov.'!Y34/60</f>
        <v>0</v>
      </c>
      <c r="Y16" s="100">
        <f>'Nov.'!Z34</f>
        <v>0</v>
      </c>
      <c r="Z16" s="100">
        <f>'Nov.'!AA34</f>
        <v>0</v>
      </c>
      <c r="AA16" s="101">
        <f>'Nov.'!AB34</f>
        <v>0</v>
      </c>
      <c r="AB16" s="90">
        <f t="shared" si="0"/>
        <v>0</v>
      </c>
      <c r="AC16" s="91">
        <f t="shared" si="1"/>
        <v>0</v>
      </c>
      <c r="AD16" s="91">
        <f t="shared" si="2"/>
        <v>0</v>
      </c>
      <c r="AE16" s="92">
        <f>AC16+AB16+AD16</f>
        <v>0</v>
      </c>
      <c r="AF16" s="93">
        <f>L16+M16</f>
        <v>0</v>
      </c>
      <c r="AG16" s="102">
        <f>N16+O16+P16+Q16</f>
        <v>0</v>
      </c>
      <c r="AH16" s="102">
        <f>R16+S16+T16+U16</f>
        <v>0</v>
      </c>
      <c r="AI16" s="103">
        <f t="shared" si="7"/>
        <v>0</v>
      </c>
      <c r="AJ16" s="95">
        <f t="shared" si="8"/>
        <v>0</v>
      </c>
      <c r="AK16" s="104">
        <f>V16+W16+AJ16</f>
        <v>0</v>
      </c>
    </row>
    <row r="17" spans="1:37" ht="27.75" customHeight="1" thickBot="1" thickTop="1">
      <c r="A17" s="75" t="s">
        <v>25</v>
      </c>
      <c r="B17" s="76">
        <f>SUM(B4:B16)/13</f>
        <v>0</v>
      </c>
      <c r="C17" s="76">
        <f>SUM(C4:C16)/13</f>
        <v>0</v>
      </c>
      <c r="D17" s="76">
        <f>SUM(D4:D16)</f>
        <v>0</v>
      </c>
      <c r="E17" s="77">
        <f>SUM(E4:E16)</f>
        <v>0</v>
      </c>
      <c r="F17" s="77">
        <f>SUM(F4:F16)</f>
        <v>0</v>
      </c>
      <c r="G17" s="77">
        <f aca="true" t="shared" si="10" ref="G17:Z17">SUM(G4:G16)</f>
        <v>0</v>
      </c>
      <c r="H17" s="77">
        <f t="shared" si="10"/>
        <v>0</v>
      </c>
      <c r="I17" s="78">
        <f t="shared" si="10"/>
        <v>0</v>
      </c>
      <c r="J17" s="78">
        <f t="shared" si="10"/>
        <v>0</v>
      </c>
      <c r="K17" s="78">
        <f t="shared" si="10"/>
        <v>0</v>
      </c>
      <c r="L17" s="77">
        <f t="shared" si="10"/>
        <v>0</v>
      </c>
      <c r="M17" s="77">
        <f t="shared" si="10"/>
        <v>0</v>
      </c>
      <c r="N17" s="78">
        <f t="shared" si="10"/>
        <v>0</v>
      </c>
      <c r="O17" s="78">
        <f t="shared" si="10"/>
        <v>0</v>
      </c>
      <c r="P17" s="78">
        <f t="shared" si="10"/>
        <v>0</v>
      </c>
      <c r="Q17" s="78">
        <f t="shared" si="10"/>
        <v>0</v>
      </c>
      <c r="R17" s="77">
        <f t="shared" si="10"/>
        <v>0</v>
      </c>
      <c r="S17" s="77">
        <f t="shared" si="10"/>
        <v>0</v>
      </c>
      <c r="T17" s="77">
        <f t="shared" si="10"/>
        <v>0</v>
      </c>
      <c r="U17" s="77">
        <f t="shared" si="10"/>
        <v>0</v>
      </c>
      <c r="V17" s="78">
        <f t="shared" si="10"/>
        <v>0</v>
      </c>
      <c r="W17" s="78">
        <f t="shared" si="10"/>
        <v>0</v>
      </c>
      <c r="X17" s="77">
        <f t="shared" si="10"/>
        <v>0</v>
      </c>
      <c r="Y17" s="78">
        <f t="shared" si="10"/>
        <v>0</v>
      </c>
      <c r="Z17" s="78">
        <f t="shared" si="10"/>
        <v>0</v>
      </c>
      <c r="AA17" s="79">
        <f aca="true" t="shared" si="11" ref="AA17:AK17">SUM(AA4:AA16)</f>
        <v>0</v>
      </c>
      <c r="AB17" s="73">
        <f>SUM(AB4:AB16)</f>
        <v>0</v>
      </c>
      <c r="AC17" s="72">
        <f t="shared" si="11"/>
        <v>0</v>
      </c>
      <c r="AD17" s="72">
        <f t="shared" si="11"/>
        <v>0</v>
      </c>
      <c r="AE17" s="73">
        <f t="shared" si="11"/>
        <v>0</v>
      </c>
      <c r="AF17" s="74">
        <f t="shared" si="11"/>
        <v>0</v>
      </c>
      <c r="AG17" s="74">
        <f t="shared" si="11"/>
        <v>0</v>
      </c>
      <c r="AH17" s="74">
        <f t="shared" si="11"/>
        <v>0</v>
      </c>
      <c r="AI17" s="73">
        <f t="shared" si="11"/>
        <v>0</v>
      </c>
      <c r="AJ17" s="80">
        <f t="shared" si="11"/>
        <v>0</v>
      </c>
      <c r="AK17" s="81">
        <f t="shared" si="11"/>
        <v>0</v>
      </c>
    </row>
    <row r="18" ht="13.5" thickTop="1">
      <c r="AJ18" s="107"/>
    </row>
    <row r="19" ht="12.75">
      <c r="F19" s="127"/>
    </row>
    <row r="20" ht="12.75">
      <c r="Q20" s="109"/>
    </row>
    <row r="22" ht="12.75">
      <c r="T22" s="110"/>
    </row>
  </sheetData>
  <sheetProtection password="C55E" sheet="1" selectLockedCells="1"/>
  <mergeCells count="42">
    <mergeCell ref="K2:K3"/>
    <mergeCell ref="L2:L3"/>
    <mergeCell ref="M2:M3"/>
    <mergeCell ref="N2:N3"/>
    <mergeCell ref="W2:W3"/>
    <mergeCell ref="V1:W1"/>
    <mergeCell ref="T2:T3"/>
    <mergeCell ref="U2:U3"/>
    <mergeCell ref="V2:V3"/>
    <mergeCell ref="R1:U1"/>
    <mergeCell ref="N1:Q1"/>
    <mergeCell ref="O2:O3"/>
    <mergeCell ref="P2:P3"/>
    <mergeCell ref="S2:S3"/>
    <mergeCell ref="Q2:Q3"/>
    <mergeCell ref="R2:R3"/>
    <mergeCell ref="J2:J3"/>
    <mergeCell ref="H2:H3"/>
    <mergeCell ref="I2:I3"/>
    <mergeCell ref="E2:E3"/>
    <mergeCell ref="A1:A2"/>
    <mergeCell ref="E1:H1"/>
    <mergeCell ref="I1:K1"/>
    <mergeCell ref="L1:M1"/>
    <mergeCell ref="B2:B3"/>
    <mergeCell ref="C2:C3"/>
    <mergeCell ref="B1:C1"/>
    <mergeCell ref="G2:G3"/>
    <mergeCell ref="D2:D3"/>
    <mergeCell ref="F2:F3"/>
    <mergeCell ref="X2:X3"/>
    <mergeCell ref="AJ1:AJ3"/>
    <mergeCell ref="AC1:AC3"/>
    <mergeCell ref="AD1:AD3"/>
    <mergeCell ref="AE1:AE3"/>
    <mergeCell ref="AB1:AB3"/>
    <mergeCell ref="Y1:AA2"/>
    <mergeCell ref="AK1:AK3"/>
    <mergeCell ref="AF1:AF3"/>
    <mergeCell ref="AG1:AG3"/>
    <mergeCell ref="AH1:AH3"/>
    <mergeCell ref="AI1:AI3"/>
  </mergeCells>
  <printOptions horizontalCentered="1" verticalCentered="1"/>
  <pageMargins left="0.11811023622047245" right="0" top="0.7874015748031497" bottom="0.7874015748031497" header="0.31496062992125984" footer="0.31496062992125984"/>
  <pageSetup fitToHeight="1" fitToWidth="1" orientation="landscape" paperSize="9" scale="77" r:id="rId3"/>
  <legacyDrawing r:id="rId2"/>
</worksheet>
</file>

<file path=xl/worksheets/sheet16.xml><?xml version="1.0" encoding="utf-8"?>
<worksheet xmlns="http://schemas.openxmlformats.org/spreadsheetml/2006/main" xmlns:r="http://schemas.openxmlformats.org/officeDocument/2006/relationships">
  <sheetPr>
    <tabColor indexed="23"/>
    <pageSetUpPr fitToPage="1"/>
  </sheetPr>
  <dimension ref="A1:Z6"/>
  <sheetViews>
    <sheetView zoomScale="78" zoomScaleNormal="78" zoomScalePageLayoutView="0" workbookViewId="0" topLeftCell="A1">
      <selection activeCell="D3" sqref="D3"/>
    </sheetView>
  </sheetViews>
  <sheetFormatPr defaultColWidth="11.421875" defaultRowHeight="12.75"/>
  <cols>
    <col min="1" max="1" width="14.421875" style="60" customWidth="1"/>
    <col min="2" max="10" width="18.57421875" style="62" customWidth="1"/>
    <col min="11" max="18" width="11.421875" style="60" customWidth="1"/>
    <col min="19" max="26" width="4.57421875" style="60" bestFit="1" customWidth="1"/>
    <col min="27" max="16384" width="11.421875" style="60" customWidth="1"/>
  </cols>
  <sheetData>
    <row r="1" spans="1:26" s="58" customFormat="1" ht="26.25" thickTop="1">
      <c r="A1" s="63">
        <v>2011</v>
      </c>
      <c r="B1" s="64" t="str">
        <f>'[1]Auswertung 1'!$B$2</f>
        <v>Aufwärmen</v>
      </c>
      <c r="C1" s="64" t="s">
        <v>85</v>
      </c>
      <c r="D1" s="64" t="s">
        <v>83</v>
      </c>
      <c r="E1" s="64" t="s">
        <v>95</v>
      </c>
      <c r="F1" s="64" t="s">
        <v>64</v>
      </c>
      <c r="G1" s="64" t="s">
        <v>65</v>
      </c>
      <c r="H1" s="64" t="s">
        <v>35</v>
      </c>
      <c r="I1" s="64" t="s">
        <v>66</v>
      </c>
      <c r="J1" s="65" t="s">
        <v>67</v>
      </c>
      <c r="S1" s="59"/>
      <c r="T1" s="59"/>
      <c r="U1" s="59"/>
      <c r="V1" s="59"/>
      <c r="W1" s="59"/>
      <c r="X1" s="59"/>
      <c r="Y1" s="59"/>
      <c r="Z1" s="59"/>
    </row>
    <row r="2" spans="1:26" s="58" customFormat="1" ht="18" customHeight="1">
      <c r="A2" s="120" t="s">
        <v>78</v>
      </c>
      <c r="B2" s="56"/>
      <c r="C2" s="56"/>
      <c r="D2" s="56"/>
      <c r="E2" s="56"/>
      <c r="F2" s="56"/>
      <c r="G2" s="56"/>
      <c r="H2" s="56"/>
      <c r="I2" s="56"/>
      <c r="J2" s="57"/>
      <c r="S2" s="59"/>
      <c r="T2" s="59"/>
      <c r="U2" s="59"/>
      <c r="V2" s="59"/>
      <c r="W2" s="59"/>
      <c r="X2" s="59"/>
      <c r="Y2" s="59"/>
      <c r="Z2" s="59"/>
    </row>
    <row r="3" spans="1:26" ht="18" customHeight="1">
      <c r="A3" s="121" t="s">
        <v>79</v>
      </c>
      <c r="B3" s="66"/>
      <c r="C3" s="66"/>
      <c r="D3" s="66"/>
      <c r="E3" s="66"/>
      <c r="F3" s="66"/>
      <c r="G3" s="66"/>
      <c r="H3" s="66"/>
      <c r="I3" s="66"/>
      <c r="J3" s="67"/>
      <c r="S3" s="61"/>
      <c r="T3" s="61"/>
      <c r="U3" s="61"/>
      <c r="V3" s="61"/>
      <c r="W3" s="61"/>
      <c r="X3" s="61"/>
      <c r="Y3" s="61"/>
      <c r="Z3" s="61"/>
    </row>
    <row r="4" spans="1:26" ht="18" customHeight="1" thickBot="1">
      <c r="A4" s="68" t="str">
        <f>Nov!AJ1</f>
        <v>Name:</v>
      </c>
      <c r="B4" s="69">
        <f>'Auswertung 1'!D17</f>
        <v>0</v>
      </c>
      <c r="C4" s="69">
        <f>'Auswertung 1'!AB17</f>
        <v>0</v>
      </c>
      <c r="D4" s="69">
        <f>'Auswertung 1'!AC17</f>
        <v>0</v>
      </c>
      <c r="E4" s="69">
        <f>'Auswertung 1'!AD17</f>
        <v>0</v>
      </c>
      <c r="F4" s="69">
        <f>'Auswertung 1'!AF17</f>
        <v>0</v>
      </c>
      <c r="G4" s="69">
        <f>'Auswertung 1'!AG17</f>
        <v>0</v>
      </c>
      <c r="H4" s="69">
        <f>'Auswertung 1'!AH17</f>
        <v>0</v>
      </c>
      <c r="I4" s="69">
        <f>'Auswertung 1'!U17</f>
        <v>0</v>
      </c>
      <c r="J4" s="70">
        <f>'Auswertung 1'!AI17</f>
        <v>0</v>
      </c>
      <c r="S4" s="61"/>
      <c r="T4" s="61"/>
      <c r="U4" s="61"/>
      <c r="V4" s="61"/>
      <c r="W4" s="61"/>
      <c r="X4" s="61"/>
      <c r="Y4" s="61"/>
      <c r="Z4" s="61"/>
    </row>
    <row r="5" spans="19:26" ht="13.5" thickTop="1">
      <c r="S5" s="61" t="e">
        <f>'[1]Vergleich'!B3</f>
        <v>#REF!</v>
      </c>
      <c r="T5" s="61" t="e">
        <f>'[1]Vergleich'!C3</f>
        <v>#REF!</v>
      </c>
      <c r="U5" s="61" t="e">
        <f>'[1]Vergleich'!D3</f>
        <v>#REF!</v>
      </c>
      <c r="V5" s="61" t="e">
        <f>'[1]Vergleich'!E3</f>
        <v>#REF!</v>
      </c>
      <c r="W5" s="61" t="e">
        <f>'[1]Vergleich'!F3</f>
        <v>#REF!</v>
      </c>
      <c r="X5" s="61" t="e">
        <f>'[1]Vergleich'!G3</f>
        <v>#REF!</v>
      </c>
      <c r="Y5" s="61" t="e">
        <f>'[1]Vergleich'!H3</f>
        <v>#REF!</v>
      </c>
      <c r="Z5" s="61" t="e">
        <f>'[1]Vergleich'!I3</f>
        <v>#REF!</v>
      </c>
    </row>
    <row r="6" spans="19:26" ht="12.75">
      <c r="S6" s="61"/>
      <c r="T6" s="61"/>
      <c r="U6" s="61"/>
      <c r="V6" s="61"/>
      <c r="W6" s="61"/>
      <c r="X6" s="61"/>
      <c r="Y6" s="61"/>
      <c r="Z6" s="61"/>
    </row>
  </sheetData>
  <sheetProtection password="C55E" sheet="1" selectLockedCells="1"/>
  <printOptions/>
  <pageMargins left="0.7086614173228347" right="0.7086614173228347" top="0.7874015748031497" bottom="0.7874015748031497" header="0.31496062992125984" footer="0.31496062992125984"/>
  <pageSetup fitToHeight="1" fitToWidth="1" orientation="landscape" paperSize="9" scale="73" r:id="rId2"/>
  <drawing r:id="rId1"/>
</worksheet>
</file>

<file path=xl/worksheets/sheet17.xml><?xml version="1.0" encoding="utf-8"?>
<worksheet xmlns="http://schemas.openxmlformats.org/spreadsheetml/2006/main" xmlns:r="http://schemas.openxmlformats.org/officeDocument/2006/relationships">
  <sheetPr>
    <tabColor indexed="23"/>
    <pageSetUpPr fitToPage="1"/>
  </sheetPr>
  <dimension ref="A1:A1"/>
  <sheetViews>
    <sheetView zoomScalePageLayoutView="0" workbookViewId="0" topLeftCell="A1">
      <selection activeCell="A4" sqref="A4"/>
    </sheetView>
  </sheetViews>
  <sheetFormatPr defaultColWidth="11.421875" defaultRowHeight="12.75"/>
  <sheetData/>
  <sheetProtection password="C55E" sheet="1" objects="1" scenarios="1" selectLockedCells="1" selectUnlockedCells="1"/>
  <printOptions horizontalCentered="1" verticalCentered="1"/>
  <pageMargins left="0.11811023622047245" right="0" top="0.7874015748031497" bottom="0.7874015748031497" header="0.31496062992125984" footer="0.31496062992125984"/>
  <pageSetup fitToHeight="1" fitToWidth="1" orientation="landscape" paperSize="9" scale="92" r:id="rId2"/>
  <drawing r:id="rId1"/>
</worksheet>
</file>

<file path=xl/worksheets/sheet18.xml><?xml version="1.0" encoding="utf-8"?>
<worksheet xmlns="http://schemas.openxmlformats.org/spreadsheetml/2006/main" xmlns:r="http://schemas.openxmlformats.org/officeDocument/2006/relationships">
  <sheetPr>
    <tabColor indexed="23"/>
    <pageSetUpPr fitToPage="1"/>
  </sheetPr>
  <dimension ref="A1:N33"/>
  <sheetViews>
    <sheetView zoomScalePageLayoutView="0" workbookViewId="0" topLeftCell="A1">
      <selection activeCell="F16" sqref="F16:L16"/>
    </sheetView>
  </sheetViews>
  <sheetFormatPr defaultColWidth="11.421875" defaultRowHeight="12.75"/>
  <cols>
    <col min="1" max="1" width="1.8515625" style="27" customWidth="1"/>
    <col min="2" max="4" width="11.421875" style="27" customWidth="1"/>
    <col min="5" max="5" width="8.7109375" style="27" customWidth="1"/>
    <col min="6" max="6" width="12.7109375" style="27" customWidth="1"/>
    <col min="7" max="7" width="11.421875" style="27" customWidth="1"/>
    <col min="8" max="8" width="2.140625" style="27" customWidth="1"/>
    <col min="9" max="9" width="9.8515625" style="27" customWidth="1"/>
    <col min="10" max="10" width="3.00390625" style="27" customWidth="1"/>
    <col min="11" max="11" width="3.140625" style="27" customWidth="1"/>
    <col min="12" max="12" width="5.00390625" style="27" customWidth="1"/>
    <col min="13" max="13" width="1.8515625" style="27" customWidth="1"/>
    <col min="14" max="16384" width="11.421875" style="27" customWidth="1"/>
  </cols>
  <sheetData>
    <row r="1" spans="1:13" ht="9.75" customHeight="1" thickBot="1" thickTop="1">
      <c r="A1" s="131"/>
      <c r="B1" s="132"/>
      <c r="C1" s="132"/>
      <c r="D1" s="132"/>
      <c r="E1" s="132"/>
      <c r="F1" s="132"/>
      <c r="G1" s="132"/>
      <c r="H1" s="133"/>
      <c r="I1" s="133"/>
      <c r="J1" s="133"/>
      <c r="K1" s="133"/>
      <c r="L1" s="133"/>
      <c r="M1" s="134"/>
    </row>
    <row r="2" spans="1:13" ht="29.25" customHeight="1" thickBot="1" thickTop="1">
      <c r="A2" s="135"/>
      <c r="B2" s="279" t="s">
        <v>96</v>
      </c>
      <c r="C2" s="280"/>
      <c r="D2" s="280"/>
      <c r="E2" s="280"/>
      <c r="F2" s="280"/>
      <c r="G2" s="280"/>
      <c r="H2" s="281"/>
      <c r="I2" s="136"/>
      <c r="J2" s="136"/>
      <c r="K2" s="136"/>
      <c r="L2" s="136"/>
      <c r="M2" s="137"/>
    </row>
    <row r="3" spans="1:13" ht="7.5" customHeight="1" thickBot="1" thickTop="1">
      <c r="A3" s="135"/>
      <c r="B3" s="122"/>
      <c r="C3" s="122"/>
      <c r="D3" s="122"/>
      <c r="E3" s="122"/>
      <c r="F3" s="122"/>
      <c r="G3" s="122"/>
      <c r="H3" s="122"/>
      <c r="I3" s="136"/>
      <c r="J3" s="136"/>
      <c r="K3" s="136"/>
      <c r="L3" s="136"/>
      <c r="M3" s="137"/>
    </row>
    <row r="4" spans="1:13" ht="12.75" customHeight="1" thickTop="1">
      <c r="A4" s="135"/>
      <c r="B4" s="282" t="s">
        <v>52</v>
      </c>
      <c r="C4" s="283"/>
      <c r="D4" s="283"/>
      <c r="E4" s="283"/>
      <c r="F4" s="283"/>
      <c r="G4" s="283"/>
      <c r="H4" s="284"/>
      <c r="I4" s="136"/>
      <c r="J4" s="136"/>
      <c r="K4" s="136"/>
      <c r="L4" s="136"/>
      <c r="M4" s="137"/>
    </row>
    <row r="5" spans="1:13" ht="35.25" customHeight="1" thickBot="1">
      <c r="A5" s="135"/>
      <c r="B5" s="285"/>
      <c r="C5" s="286"/>
      <c r="D5" s="286"/>
      <c r="E5" s="286"/>
      <c r="F5" s="286"/>
      <c r="G5" s="286"/>
      <c r="H5" s="287"/>
      <c r="I5" s="136"/>
      <c r="J5" s="136"/>
      <c r="K5" s="136"/>
      <c r="L5" s="136"/>
      <c r="M5" s="137"/>
    </row>
    <row r="6" spans="1:13" ht="9.75" customHeight="1" thickBot="1" thickTop="1">
      <c r="A6" s="135"/>
      <c r="B6" s="123"/>
      <c r="C6" s="123"/>
      <c r="D6" s="123"/>
      <c r="E6" s="123"/>
      <c r="F6" s="123"/>
      <c r="G6" s="123"/>
      <c r="H6" s="138"/>
      <c r="I6" s="138"/>
      <c r="J6" s="138"/>
      <c r="K6" s="138"/>
      <c r="L6" s="138"/>
      <c r="M6" s="137"/>
    </row>
    <row r="7" spans="1:13" ht="16.5" thickTop="1">
      <c r="A7" s="135"/>
      <c r="B7" s="288" t="s">
        <v>84</v>
      </c>
      <c r="C7" s="289"/>
      <c r="D7" s="290"/>
      <c r="E7" s="139"/>
      <c r="F7" s="288" t="s">
        <v>97</v>
      </c>
      <c r="G7" s="289"/>
      <c r="H7" s="289"/>
      <c r="I7" s="289"/>
      <c r="J7" s="289"/>
      <c r="K7" s="289"/>
      <c r="L7" s="290"/>
      <c r="M7" s="137"/>
    </row>
    <row r="8" spans="1:13" ht="12.75" customHeight="1">
      <c r="A8" s="135"/>
      <c r="B8" s="140" t="s">
        <v>98</v>
      </c>
      <c r="C8" s="141" t="s">
        <v>99</v>
      </c>
      <c r="D8" s="142" t="s">
        <v>100</v>
      </c>
      <c r="E8" s="143"/>
      <c r="F8" s="144" t="s">
        <v>18</v>
      </c>
      <c r="G8" s="145" t="s">
        <v>0</v>
      </c>
      <c r="H8" s="291" t="s">
        <v>101</v>
      </c>
      <c r="I8" s="292"/>
      <c r="J8" s="291" t="s">
        <v>34</v>
      </c>
      <c r="K8" s="293"/>
      <c r="L8" s="294"/>
      <c r="M8" s="137"/>
    </row>
    <row r="9" spans="1:13" ht="13.5" thickBot="1">
      <c r="A9" s="135"/>
      <c r="B9" s="146"/>
      <c r="C9" s="147"/>
      <c r="D9" s="148"/>
      <c r="E9" s="149"/>
      <c r="F9" s="146"/>
      <c r="G9" s="147"/>
      <c r="H9" s="295"/>
      <c r="I9" s="296"/>
      <c r="J9" s="295"/>
      <c r="K9" s="297"/>
      <c r="L9" s="298"/>
      <c r="M9" s="137"/>
    </row>
    <row r="10" spans="1:13" ht="9.75" customHeight="1" thickBot="1" thickTop="1">
      <c r="A10" s="135"/>
      <c r="B10" s="123"/>
      <c r="C10" s="123"/>
      <c r="D10" s="123"/>
      <c r="E10" s="123"/>
      <c r="F10" s="123"/>
      <c r="G10" s="123"/>
      <c r="H10" s="123"/>
      <c r="I10" s="123"/>
      <c r="J10" s="123"/>
      <c r="K10" s="123"/>
      <c r="L10" s="123"/>
      <c r="M10" s="137"/>
    </row>
    <row r="11" spans="1:13" ht="16.5" customHeight="1" thickTop="1">
      <c r="A11" s="135"/>
      <c r="B11" s="299" t="s">
        <v>102</v>
      </c>
      <c r="C11" s="300"/>
      <c r="D11" s="301" t="s">
        <v>103</v>
      </c>
      <c r="E11" s="300"/>
      <c r="F11" s="301" t="s">
        <v>104</v>
      </c>
      <c r="G11" s="300"/>
      <c r="H11" s="301" t="s">
        <v>105</v>
      </c>
      <c r="I11" s="302"/>
      <c r="J11" s="302"/>
      <c r="K11" s="302"/>
      <c r="L11" s="303"/>
      <c r="M11" s="137"/>
    </row>
    <row r="12" spans="1:13" ht="18" customHeight="1" thickBot="1">
      <c r="A12" s="135"/>
      <c r="B12" s="304"/>
      <c r="C12" s="305"/>
      <c r="D12" s="306"/>
      <c r="E12" s="305"/>
      <c r="F12" s="306"/>
      <c r="G12" s="305"/>
      <c r="H12" s="307"/>
      <c r="I12" s="308"/>
      <c r="J12" s="308"/>
      <c r="K12" s="308"/>
      <c r="L12" s="309"/>
      <c r="M12" s="137"/>
    </row>
    <row r="13" spans="1:13" ht="9.75" customHeight="1" thickBot="1" thickTop="1">
      <c r="A13" s="135"/>
      <c r="B13" s="123"/>
      <c r="C13" s="123"/>
      <c r="D13" s="123"/>
      <c r="E13" s="123"/>
      <c r="F13" s="123"/>
      <c r="G13" s="123"/>
      <c r="H13" s="123"/>
      <c r="I13" s="123"/>
      <c r="J13" s="150"/>
      <c r="K13" s="150"/>
      <c r="L13" s="150"/>
      <c r="M13" s="137"/>
    </row>
    <row r="14" spans="1:13" ht="16.5" thickTop="1">
      <c r="A14" s="135"/>
      <c r="B14" s="299" t="s">
        <v>106</v>
      </c>
      <c r="C14" s="302"/>
      <c r="D14" s="302"/>
      <c r="E14" s="302"/>
      <c r="F14" s="302"/>
      <c r="G14" s="302"/>
      <c r="H14" s="302"/>
      <c r="I14" s="302"/>
      <c r="J14" s="302"/>
      <c r="K14" s="302"/>
      <c r="L14" s="303"/>
      <c r="M14" s="137"/>
    </row>
    <row r="15" spans="1:13" ht="12.75">
      <c r="A15" s="135"/>
      <c r="B15" s="310" t="s">
        <v>107</v>
      </c>
      <c r="C15" s="311"/>
      <c r="D15" s="311"/>
      <c r="E15" s="312"/>
      <c r="F15" s="311" t="s">
        <v>108</v>
      </c>
      <c r="G15" s="311"/>
      <c r="H15" s="311"/>
      <c r="I15" s="311"/>
      <c r="J15" s="311"/>
      <c r="K15" s="311"/>
      <c r="L15" s="313"/>
      <c r="M15" s="137"/>
    </row>
    <row r="16" spans="1:14" s="154" customFormat="1" ht="151.5" customHeight="1" thickBot="1">
      <c r="A16" s="151"/>
      <c r="B16" s="314"/>
      <c r="C16" s="315"/>
      <c r="D16" s="315"/>
      <c r="E16" s="316"/>
      <c r="F16" s="317"/>
      <c r="G16" s="315"/>
      <c r="H16" s="315"/>
      <c r="I16" s="315"/>
      <c r="J16" s="315"/>
      <c r="K16" s="315"/>
      <c r="L16" s="318"/>
      <c r="M16" s="152"/>
      <c r="N16" s="153"/>
    </row>
    <row r="17" spans="1:13" ht="9.75" customHeight="1" thickBot="1" thickTop="1">
      <c r="A17" s="135"/>
      <c r="B17" s="149"/>
      <c r="C17" s="149"/>
      <c r="D17" s="149"/>
      <c r="E17" s="149"/>
      <c r="F17" s="149"/>
      <c r="G17" s="149"/>
      <c r="H17" s="149"/>
      <c r="I17" s="149"/>
      <c r="J17" s="149"/>
      <c r="K17" s="149"/>
      <c r="L17" s="149"/>
      <c r="M17" s="137"/>
    </row>
    <row r="18" spans="1:13" ht="16.5" thickTop="1">
      <c r="A18" s="135"/>
      <c r="B18" s="299" t="s">
        <v>109</v>
      </c>
      <c r="C18" s="302"/>
      <c r="D18" s="302"/>
      <c r="E18" s="302"/>
      <c r="F18" s="302"/>
      <c r="G18" s="302"/>
      <c r="H18" s="301" t="s">
        <v>90</v>
      </c>
      <c r="I18" s="302"/>
      <c r="J18" s="302"/>
      <c r="K18" s="302"/>
      <c r="L18" s="303"/>
      <c r="M18" s="137"/>
    </row>
    <row r="19" spans="1:13" ht="12.75">
      <c r="A19" s="135"/>
      <c r="B19" s="319" t="s">
        <v>110</v>
      </c>
      <c r="C19" s="320"/>
      <c r="D19" s="320" t="s">
        <v>111</v>
      </c>
      <c r="E19" s="320"/>
      <c r="F19" s="320" t="s">
        <v>112</v>
      </c>
      <c r="G19" s="320"/>
      <c r="H19" s="321"/>
      <c r="I19" s="322"/>
      <c r="J19" s="322"/>
      <c r="K19" s="322"/>
      <c r="L19" s="323"/>
      <c r="M19" s="137"/>
    </row>
    <row r="20" spans="1:13" s="154" customFormat="1" ht="152.25" customHeight="1" thickBot="1">
      <c r="A20" s="151"/>
      <c r="B20" s="327"/>
      <c r="C20" s="328"/>
      <c r="D20" s="328"/>
      <c r="E20" s="328"/>
      <c r="F20" s="317"/>
      <c r="G20" s="316"/>
      <c r="H20" s="324"/>
      <c r="I20" s="325"/>
      <c r="J20" s="325"/>
      <c r="K20" s="325"/>
      <c r="L20" s="326"/>
      <c r="M20" s="152"/>
    </row>
    <row r="21" spans="1:13" ht="9.75" customHeight="1" thickBot="1" thickTop="1">
      <c r="A21" s="135"/>
      <c r="B21" s="149"/>
      <c r="C21" s="149"/>
      <c r="D21" s="149"/>
      <c r="E21" s="149"/>
      <c r="F21" s="149"/>
      <c r="G21" s="149"/>
      <c r="H21" s="149"/>
      <c r="I21" s="149"/>
      <c r="J21" s="149"/>
      <c r="K21" s="149"/>
      <c r="L21" s="149"/>
      <c r="M21" s="137"/>
    </row>
    <row r="22" spans="1:13" ht="12" customHeight="1" thickTop="1">
      <c r="A22" s="135"/>
      <c r="B22" s="332" t="s">
        <v>113</v>
      </c>
      <c r="C22" s="333"/>
      <c r="D22" s="333"/>
      <c r="E22" s="333"/>
      <c r="F22" s="333"/>
      <c r="G22" s="333"/>
      <c r="H22" s="333"/>
      <c r="I22" s="333"/>
      <c r="J22" s="333"/>
      <c r="K22" s="333"/>
      <c r="L22" s="334"/>
      <c r="M22" s="137"/>
    </row>
    <row r="23" spans="1:13" ht="50.25" customHeight="1" thickBot="1">
      <c r="A23" s="135"/>
      <c r="B23" s="329"/>
      <c r="C23" s="330"/>
      <c r="D23" s="330"/>
      <c r="E23" s="330"/>
      <c r="F23" s="330"/>
      <c r="G23" s="330"/>
      <c r="H23" s="330"/>
      <c r="I23" s="330"/>
      <c r="J23" s="330"/>
      <c r="K23" s="330"/>
      <c r="L23" s="331"/>
      <c r="M23" s="137"/>
    </row>
    <row r="24" spans="1:13" ht="9.75" customHeight="1" thickBot="1" thickTop="1">
      <c r="A24" s="135"/>
      <c r="B24" s="149"/>
      <c r="C24" s="149"/>
      <c r="D24" s="149"/>
      <c r="E24" s="149"/>
      <c r="F24" s="149"/>
      <c r="G24" s="149"/>
      <c r="H24" s="149"/>
      <c r="I24" s="149"/>
      <c r="J24" s="149"/>
      <c r="K24" s="149"/>
      <c r="L24" s="149"/>
      <c r="M24" s="137"/>
    </row>
    <row r="25" spans="1:13" ht="12" customHeight="1" thickTop="1">
      <c r="A25" s="135"/>
      <c r="B25" s="332" t="s">
        <v>114</v>
      </c>
      <c r="C25" s="333"/>
      <c r="D25" s="333"/>
      <c r="E25" s="333"/>
      <c r="F25" s="333"/>
      <c r="G25" s="333"/>
      <c r="H25" s="333"/>
      <c r="I25" s="333"/>
      <c r="J25" s="333"/>
      <c r="K25" s="333"/>
      <c r="L25" s="334"/>
      <c r="M25" s="137"/>
    </row>
    <row r="26" spans="1:13" ht="50.25" customHeight="1" thickBot="1">
      <c r="A26" s="135"/>
      <c r="B26" s="329"/>
      <c r="C26" s="330"/>
      <c r="D26" s="330"/>
      <c r="E26" s="330"/>
      <c r="F26" s="330"/>
      <c r="G26" s="330"/>
      <c r="H26" s="330"/>
      <c r="I26" s="330"/>
      <c r="J26" s="330"/>
      <c r="K26" s="330"/>
      <c r="L26" s="331"/>
      <c r="M26" s="137"/>
    </row>
    <row r="27" spans="1:13" ht="9.75" customHeight="1" thickBot="1" thickTop="1">
      <c r="A27" s="135"/>
      <c r="B27" s="149"/>
      <c r="C27" s="149"/>
      <c r="D27" s="149"/>
      <c r="E27" s="149"/>
      <c r="F27" s="149"/>
      <c r="G27" s="149"/>
      <c r="H27" s="149"/>
      <c r="I27" s="149"/>
      <c r="J27" s="149"/>
      <c r="K27" s="149"/>
      <c r="L27" s="149"/>
      <c r="M27" s="137"/>
    </row>
    <row r="28" spans="1:13" ht="12" customHeight="1" thickTop="1">
      <c r="A28" s="135"/>
      <c r="B28" s="332" t="s">
        <v>115</v>
      </c>
      <c r="C28" s="333"/>
      <c r="D28" s="333"/>
      <c r="E28" s="333"/>
      <c r="F28" s="333"/>
      <c r="G28" s="333"/>
      <c r="H28" s="333"/>
      <c r="I28" s="333"/>
      <c r="J28" s="333"/>
      <c r="K28" s="333"/>
      <c r="L28" s="334"/>
      <c r="M28" s="137"/>
    </row>
    <row r="29" spans="1:13" ht="50.25" customHeight="1" thickBot="1">
      <c r="A29" s="135"/>
      <c r="B29" s="329"/>
      <c r="C29" s="330"/>
      <c r="D29" s="330"/>
      <c r="E29" s="330"/>
      <c r="F29" s="330"/>
      <c r="G29" s="330"/>
      <c r="H29" s="330"/>
      <c r="I29" s="330"/>
      <c r="J29" s="330"/>
      <c r="K29" s="330"/>
      <c r="L29" s="331"/>
      <c r="M29" s="137"/>
    </row>
    <row r="30" spans="1:13" ht="9.75" customHeight="1" thickBot="1" thickTop="1">
      <c r="A30" s="135"/>
      <c r="B30" s="149"/>
      <c r="C30" s="149"/>
      <c r="D30" s="149"/>
      <c r="E30" s="149"/>
      <c r="F30" s="149"/>
      <c r="G30" s="149"/>
      <c r="H30" s="149"/>
      <c r="I30" s="149"/>
      <c r="J30" s="149"/>
      <c r="K30" s="149"/>
      <c r="L30" s="149"/>
      <c r="M30" s="137"/>
    </row>
    <row r="31" spans="1:13" ht="12" customHeight="1" thickTop="1">
      <c r="A31" s="135"/>
      <c r="B31" s="332" t="s">
        <v>116</v>
      </c>
      <c r="C31" s="333"/>
      <c r="D31" s="333"/>
      <c r="E31" s="333"/>
      <c r="F31" s="333"/>
      <c r="G31" s="333"/>
      <c r="H31" s="333"/>
      <c r="I31" s="333"/>
      <c r="J31" s="333"/>
      <c r="K31" s="333"/>
      <c r="L31" s="334"/>
      <c r="M31" s="137"/>
    </row>
    <row r="32" spans="1:13" ht="50.25" customHeight="1" thickBot="1">
      <c r="A32" s="135"/>
      <c r="B32" s="329"/>
      <c r="C32" s="330"/>
      <c r="D32" s="330"/>
      <c r="E32" s="330"/>
      <c r="F32" s="330"/>
      <c r="G32" s="330"/>
      <c r="H32" s="330"/>
      <c r="I32" s="330"/>
      <c r="J32" s="330"/>
      <c r="K32" s="330"/>
      <c r="L32" s="331"/>
      <c r="M32" s="137"/>
    </row>
    <row r="33" spans="1:13" ht="9.75" customHeight="1" thickBot="1" thickTop="1">
      <c r="A33" s="155"/>
      <c r="B33" s="138"/>
      <c r="C33" s="138"/>
      <c r="D33" s="138"/>
      <c r="E33" s="138"/>
      <c r="F33" s="138"/>
      <c r="G33" s="138"/>
      <c r="H33" s="138"/>
      <c r="I33" s="335" t="s">
        <v>117</v>
      </c>
      <c r="J33" s="335"/>
      <c r="K33" s="335"/>
      <c r="L33" s="335"/>
      <c r="M33" s="336"/>
    </row>
    <row r="34" ht="13.5" thickTop="1"/>
  </sheetData>
  <sheetProtection password="C55E" sheet="1" selectLockedCells="1"/>
  <mergeCells count="40">
    <mergeCell ref="B28:L28"/>
    <mergeCell ref="B22:L22"/>
    <mergeCell ref="B23:L23"/>
    <mergeCell ref="B25:L25"/>
    <mergeCell ref="B26:L26"/>
    <mergeCell ref="B29:L29"/>
    <mergeCell ref="B31:L31"/>
    <mergeCell ref="B32:L32"/>
    <mergeCell ref="I33:M33"/>
    <mergeCell ref="B18:G18"/>
    <mergeCell ref="H18:L18"/>
    <mergeCell ref="B19:C19"/>
    <mergeCell ref="D19:E19"/>
    <mergeCell ref="F19:G19"/>
    <mergeCell ref="H19:L20"/>
    <mergeCell ref="B20:C20"/>
    <mergeCell ref="D20:E20"/>
    <mergeCell ref="F20:G20"/>
    <mergeCell ref="B14:L14"/>
    <mergeCell ref="B15:E15"/>
    <mergeCell ref="F15:L15"/>
    <mergeCell ref="B16:E16"/>
    <mergeCell ref="F16:L16"/>
    <mergeCell ref="B12:C12"/>
    <mergeCell ref="D12:E12"/>
    <mergeCell ref="F12:G12"/>
    <mergeCell ref="H12:L12"/>
    <mergeCell ref="B11:C11"/>
    <mergeCell ref="D11:E11"/>
    <mergeCell ref="F11:G11"/>
    <mergeCell ref="H11:L11"/>
    <mergeCell ref="H8:I8"/>
    <mergeCell ref="J8:L8"/>
    <mergeCell ref="H9:I9"/>
    <mergeCell ref="J9:L9"/>
    <mergeCell ref="B2:H2"/>
    <mergeCell ref="B4:H4"/>
    <mergeCell ref="B5:H5"/>
    <mergeCell ref="B7:D7"/>
    <mergeCell ref="F7:L7"/>
  </mergeCells>
  <printOptions horizontalCentered="1" verticalCentered="1"/>
  <pageMargins left="0.11811023622047245" right="0" top="0" bottom="0" header="0.31496062992125984" footer="0.31496062992125984"/>
  <pageSetup fitToHeight="1" fitToWidth="1"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AL85"/>
  <sheetViews>
    <sheetView zoomScale="75" zoomScaleNormal="75" zoomScalePageLayoutView="0" workbookViewId="0" topLeftCell="A1">
      <selection activeCell="AJ1" sqref="AJ1:AJ34"/>
    </sheetView>
  </sheetViews>
  <sheetFormatPr defaultColWidth="11.421875" defaultRowHeight="12.75"/>
  <cols>
    <col min="1" max="1" width="3.7109375" style="1" customWidth="1"/>
    <col min="2" max="2" width="4.28125" style="1" customWidth="1"/>
    <col min="3" max="4" width="4.7109375" style="0" customWidth="1"/>
    <col min="5" max="25" width="5.2812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ht="15" customHeight="1" thickTop="1">
      <c r="A1" s="194" t="s">
        <v>127</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174" t="s">
        <v>52</v>
      </c>
      <c r="AK1" s="189" t="s">
        <v>148</v>
      </c>
      <c r="AL1" s="7"/>
    </row>
    <row r="2" spans="1:38" s="3"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175"/>
      <c r="AK2" s="190"/>
      <c r="AL2" s="9"/>
    </row>
    <row r="3" spans="1:38" ht="18.75" thickBot="1">
      <c r="A3" s="192" t="s">
        <v>32</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175"/>
      <c r="AK3" s="190"/>
      <c r="AL3" s="7"/>
    </row>
    <row r="4" spans="1:38" ht="15" customHeight="1" thickTop="1">
      <c r="A4" s="36">
        <v>1</v>
      </c>
      <c r="B4" s="37" t="s">
        <v>14</v>
      </c>
      <c r="C4" s="51"/>
      <c r="D4" s="51"/>
      <c r="E4" s="51"/>
      <c r="F4" s="51"/>
      <c r="G4" s="51"/>
      <c r="H4" s="51"/>
      <c r="I4" s="51"/>
      <c r="J4" s="51"/>
      <c r="K4" s="51"/>
      <c r="L4" s="51"/>
      <c r="M4" s="51"/>
      <c r="N4" s="51"/>
      <c r="O4" s="51"/>
      <c r="P4" s="51"/>
      <c r="Q4" s="51"/>
      <c r="R4" s="51"/>
      <c r="S4" s="51"/>
      <c r="T4" s="51"/>
      <c r="U4" s="51"/>
      <c r="V4" s="51"/>
      <c r="W4" s="51"/>
      <c r="X4" s="51"/>
      <c r="Y4" s="51"/>
      <c r="Z4" s="51"/>
      <c r="AA4" s="51"/>
      <c r="AB4" s="51"/>
      <c r="AC4" s="203" t="s">
        <v>142</v>
      </c>
      <c r="AD4" s="204"/>
      <c r="AE4" s="204"/>
      <c r="AF4" s="204"/>
      <c r="AG4" s="205"/>
      <c r="AH4" s="39">
        <f>L4+K4+J4</f>
        <v>0</v>
      </c>
      <c r="AI4" s="156">
        <f>L4+K4+J4+I4+H4+F4+G4</f>
        <v>0</v>
      </c>
      <c r="AJ4" s="175"/>
      <c r="AK4" s="190"/>
      <c r="AL4" s="7"/>
    </row>
    <row r="5" spans="1:38" ht="15" customHeight="1">
      <c r="A5" s="36">
        <v>2</v>
      </c>
      <c r="B5" s="37" t="s">
        <v>8</v>
      </c>
      <c r="C5" s="38"/>
      <c r="D5" s="38"/>
      <c r="E5" s="38"/>
      <c r="F5" s="38"/>
      <c r="G5" s="38"/>
      <c r="H5" s="38"/>
      <c r="I5" s="54"/>
      <c r="J5" s="54"/>
      <c r="K5" s="54"/>
      <c r="L5" s="54"/>
      <c r="M5" s="38"/>
      <c r="N5" s="38"/>
      <c r="O5" s="38"/>
      <c r="P5" s="38"/>
      <c r="Q5" s="38"/>
      <c r="R5" s="38"/>
      <c r="S5" s="38"/>
      <c r="T5" s="38"/>
      <c r="U5" s="38"/>
      <c r="V5" s="38"/>
      <c r="W5" s="38"/>
      <c r="X5" s="38"/>
      <c r="Y5" s="38"/>
      <c r="Z5" s="38"/>
      <c r="AA5" s="38"/>
      <c r="AB5" s="38"/>
      <c r="AC5" s="200" t="s">
        <v>143</v>
      </c>
      <c r="AD5" s="201"/>
      <c r="AE5" s="201"/>
      <c r="AF5" s="201"/>
      <c r="AG5" s="202"/>
      <c r="AH5" s="55">
        <f aca="true" t="shared" si="0" ref="AH5:AH33">L5+K5+J5</f>
        <v>0</v>
      </c>
      <c r="AI5" s="159">
        <f aca="true" t="shared" si="1" ref="AI5:AI33">L5+K5+J5+I5+H5+F5+G5</f>
        <v>0</v>
      </c>
      <c r="AJ5" s="175"/>
      <c r="AK5" s="190"/>
      <c r="AL5" s="7"/>
    </row>
    <row r="6" spans="1:38" ht="15" customHeight="1">
      <c r="A6" s="36">
        <v>3</v>
      </c>
      <c r="B6" s="37" t="s">
        <v>9</v>
      </c>
      <c r="C6" s="38"/>
      <c r="D6" s="38"/>
      <c r="E6" s="38"/>
      <c r="F6" s="38"/>
      <c r="G6" s="38"/>
      <c r="H6" s="38"/>
      <c r="I6" s="38"/>
      <c r="J6" s="38"/>
      <c r="K6" s="38"/>
      <c r="L6" s="38"/>
      <c r="M6" s="38"/>
      <c r="N6" s="38"/>
      <c r="O6" s="38"/>
      <c r="P6" s="38"/>
      <c r="Q6" s="38"/>
      <c r="R6" s="38"/>
      <c r="S6" s="38"/>
      <c r="T6" s="38"/>
      <c r="U6" s="38"/>
      <c r="V6" s="38"/>
      <c r="W6" s="38"/>
      <c r="X6" s="38"/>
      <c r="Y6" s="38"/>
      <c r="Z6" s="38"/>
      <c r="AA6" s="38"/>
      <c r="AB6" s="38"/>
      <c r="AC6" s="200" t="s">
        <v>144</v>
      </c>
      <c r="AD6" s="201"/>
      <c r="AE6" s="201"/>
      <c r="AF6" s="201"/>
      <c r="AG6" s="202"/>
      <c r="AH6" s="55">
        <f t="shared" si="0"/>
        <v>0</v>
      </c>
      <c r="AI6" s="159">
        <f t="shared" si="1"/>
        <v>0</v>
      </c>
      <c r="AJ6" s="175"/>
      <c r="AK6" s="190"/>
      <c r="AL6" s="7"/>
    </row>
    <row r="7" spans="1:38" ht="15" customHeight="1">
      <c r="A7" s="36">
        <v>4</v>
      </c>
      <c r="B7" s="37" t="s">
        <v>10</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55">
        <f t="shared" si="0"/>
        <v>0</v>
      </c>
      <c r="AI7" s="159">
        <f t="shared" si="1"/>
        <v>0</v>
      </c>
      <c r="AJ7" s="175"/>
      <c r="AK7" s="190"/>
      <c r="AL7" s="7"/>
    </row>
    <row r="8" spans="1:38" ht="15" customHeight="1">
      <c r="A8" s="36">
        <v>5</v>
      </c>
      <c r="B8" s="37" t="s">
        <v>11</v>
      </c>
      <c r="C8" s="38"/>
      <c r="D8" s="38"/>
      <c r="E8" s="38"/>
      <c r="F8" s="38"/>
      <c r="G8" s="38"/>
      <c r="H8" s="38"/>
      <c r="I8" s="38"/>
      <c r="J8" s="38"/>
      <c r="K8" s="38"/>
      <c r="L8" s="38"/>
      <c r="M8" s="38"/>
      <c r="N8" s="38"/>
      <c r="O8" s="38"/>
      <c r="P8" s="38"/>
      <c r="Q8" s="38"/>
      <c r="R8" s="38"/>
      <c r="S8" s="38"/>
      <c r="T8" s="38"/>
      <c r="U8" s="38"/>
      <c r="V8" s="38"/>
      <c r="W8" s="38"/>
      <c r="X8" s="38"/>
      <c r="Y8" s="38"/>
      <c r="Z8" s="38"/>
      <c r="AA8" s="38"/>
      <c r="AB8" s="38"/>
      <c r="AC8" s="200"/>
      <c r="AD8" s="201"/>
      <c r="AE8" s="201"/>
      <c r="AF8" s="201"/>
      <c r="AG8" s="202"/>
      <c r="AH8" s="55">
        <f t="shared" si="0"/>
        <v>0</v>
      </c>
      <c r="AI8" s="55">
        <f t="shared" si="1"/>
        <v>0</v>
      </c>
      <c r="AJ8" s="175"/>
      <c r="AK8" s="190"/>
      <c r="AL8" s="7"/>
    </row>
    <row r="9" spans="1:38" ht="15" customHeight="1">
      <c r="A9" s="31">
        <v>6</v>
      </c>
      <c r="B9" s="32" t="s">
        <v>12</v>
      </c>
      <c r="C9" s="35"/>
      <c r="D9" s="35"/>
      <c r="E9" s="35"/>
      <c r="F9" s="35"/>
      <c r="G9" s="35"/>
      <c r="H9" s="35"/>
      <c r="I9" s="35"/>
      <c r="J9" s="35"/>
      <c r="K9" s="35"/>
      <c r="L9" s="35"/>
      <c r="M9" s="35"/>
      <c r="N9" s="35"/>
      <c r="O9" s="35"/>
      <c r="P9" s="35"/>
      <c r="Q9" s="35"/>
      <c r="R9" s="35"/>
      <c r="S9" s="35"/>
      <c r="T9" s="35"/>
      <c r="U9" s="35"/>
      <c r="V9" s="35"/>
      <c r="W9" s="35"/>
      <c r="X9" s="35"/>
      <c r="Y9" s="35"/>
      <c r="Z9" s="35"/>
      <c r="AA9" s="35"/>
      <c r="AB9" s="35"/>
      <c r="AC9" s="162" t="s">
        <v>118</v>
      </c>
      <c r="AD9" s="163"/>
      <c r="AE9" s="163"/>
      <c r="AF9" s="163"/>
      <c r="AG9" s="164"/>
      <c r="AH9" s="34">
        <f t="shared" si="0"/>
        <v>0</v>
      </c>
      <c r="AI9" s="34">
        <f t="shared" si="1"/>
        <v>0</v>
      </c>
      <c r="AJ9" s="175"/>
      <c r="AK9" s="190"/>
      <c r="AL9" s="7"/>
    </row>
    <row r="10" spans="1:38" ht="15" customHeight="1">
      <c r="A10" s="31">
        <v>7</v>
      </c>
      <c r="B10" s="32" t="s">
        <v>13</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62"/>
      <c r="AD10" s="163"/>
      <c r="AE10" s="163"/>
      <c r="AF10" s="163"/>
      <c r="AG10" s="164"/>
      <c r="AH10" s="34">
        <f t="shared" si="0"/>
        <v>0</v>
      </c>
      <c r="AI10" s="34">
        <f t="shared" si="1"/>
        <v>0</v>
      </c>
      <c r="AJ10" s="175"/>
      <c r="AK10" s="190"/>
      <c r="AL10" s="7"/>
    </row>
    <row r="11" spans="1:38" ht="15" customHeight="1">
      <c r="A11" s="36">
        <v>8</v>
      </c>
      <c r="B11" s="37" t="s">
        <v>14</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156">
        <f t="shared" si="1"/>
        <v>0</v>
      </c>
      <c r="AJ11" s="175"/>
      <c r="AK11" s="190"/>
      <c r="AL11" s="7"/>
    </row>
    <row r="12" spans="1:38" ht="15" customHeight="1">
      <c r="A12" s="36">
        <v>9</v>
      </c>
      <c r="B12" s="37" t="s">
        <v>8</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55">
        <f t="shared" si="0"/>
        <v>0</v>
      </c>
      <c r="AI12" s="159">
        <f t="shared" si="1"/>
        <v>0</v>
      </c>
      <c r="AJ12" s="175"/>
      <c r="AK12" s="190"/>
      <c r="AL12" s="7"/>
    </row>
    <row r="13" spans="1:38" ht="15" customHeight="1">
      <c r="A13" s="36">
        <v>10</v>
      </c>
      <c r="B13" s="37"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55">
        <f t="shared" si="0"/>
        <v>0</v>
      </c>
      <c r="AI13" s="159">
        <f t="shared" si="1"/>
        <v>0</v>
      </c>
      <c r="AJ13" s="175"/>
      <c r="AK13" s="190"/>
      <c r="AL13" s="7"/>
    </row>
    <row r="14" spans="1:38" ht="15" customHeight="1">
      <c r="A14" s="36">
        <v>11</v>
      </c>
      <c r="B14" s="37"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55">
        <f t="shared" si="0"/>
        <v>0</v>
      </c>
      <c r="AI14" s="159">
        <f t="shared" si="1"/>
        <v>0</v>
      </c>
      <c r="AJ14" s="175"/>
      <c r="AK14" s="190"/>
      <c r="AL14" s="7"/>
    </row>
    <row r="15" spans="1:38" ht="15" customHeight="1">
      <c r="A15" s="36">
        <v>12</v>
      </c>
      <c r="B15" s="37" t="s">
        <v>11</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55">
        <f t="shared" si="0"/>
        <v>0</v>
      </c>
      <c r="AI15" s="55">
        <f t="shared" si="1"/>
        <v>0</v>
      </c>
      <c r="AJ15" s="175"/>
      <c r="AK15" s="190"/>
      <c r="AL15" s="7"/>
    </row>
    <row r="16" spans="1:38" ht="15" customHeight="1">
      <c r="A16" s="31">
        <v>13</v>
      </c>
      <c r="B16" s="32" t="s">
        <v>12</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62" t="s">
        <v>145</v>
      </c>
      <c r="AD16" s="163"/>
      <c r="AE16" s="163"/>
      <c r="AF16" s="163"/>
      <c r="AG16" s="164"/>
      <c r="AH16" s="34">
        <f t="shared" si="0"/>
        <v>0</v>
      </c>
      <c r="AI16" s="34">
        <f t="shared" si="1"/>
        <v>0</v>
      </c>
      <c r="AJ16" s="175"/>
      <c r="AK16" s="190"/>
      <c r="AL16" s="7"/>
    </row>
    <row r="17" spans="1:38" ht="15" customHeight="1">
      <c r="A17" s="31">
        <v>14</v>
      </c>
      <c r="B17" s="32" t="s">
        <v>13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62"/>
      <c r="AD17" s="163"/>
      <c r="AE17" s="163"/>
      <c r="AF17" s="163"/>
      <c r="AG17" s="164"/>
      <c r="AH17" s="34">
        <f t="shared" si="0"/>
        <v>0</v>
      </c>
      <c r="AI17" s="34">
        <f t="shared" si="1"/>
        <v>0</v>
      </c>
      <c r="AJ17" s="175"/>
      <c r="AK17" s="190"/>
      <c r="AL17" s="7"/>
    </row>
    <row r="18" spans="1:38" ht="15" customHeight="1">
      <c r="A18" s="36">
        <v>15</v>
      </c>
      <c r="B18" s="37" t="s">
        <v>14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156">
        <f t="shared" si="1"/>
        <v>0</v>
      </c>
      <c r="AJ18" s="175"/>
      <c r="AK18" s="190"/>
      <c r="AL18" s="7"/>
    </row>
    <row r="19" spans="1:38" ht="15" customHeight="1">
      <c r="A19" s="36">
        <v>16</v>
      </c>
      <c r="B19" s="37" t="s">
        <v>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55">
        <f t="shared" si="0"/>
        <v>0</v>
      </c>
      <c r="AI19" s="159">
        <f t="shared" si="1"/>
        <v>0</v>
      </c>
      <c r="AJ19" s="175"/>
      <c r="AK19" s="190"/>
      <c r="AL19" s="7"/>
    </row>
    <row r="20" spans="1:38" ht="15" customHeight="1">
      <c r="A20" s="36">
        <v>17</v>
      </c>
      <c r="B20" s="37" t="s">
        <v>9</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55">
        <f t="shared" si="0"/>
        <v>0</v>
      </c>
      <c r="AI20" s="159">
        <f t="shared" si="1"/>
        <v>0</v>
      </c>
      <c r="AJ20" s="175"/>
      <c r="AK20" s="190"/>
      <c r="AL20" s="7"/>
    </row>
    <row r="21" spans="1:38" ht="15" customHeight="1">
      <c r="A21" s="36">
        <v>18</v>
      </c>
      <c r="B21" s="37" t="s">
        <v>10</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55">
        <f t="shared" si="0"/>
        <v>0</v>
      </c>
      <c r="AI21" s="159">
        <f t="shared" si="1"/>
        <v>0</v>
      </c>
      <c r="AJ21" s="175"/>
      <c r="AK21" s="190"/>
      <c r="AL21" s="7"/>
    </row>
    <row r="22" spans="1:38" ht="15" customHeight="1">
      <c r="A22" s="36">
        <v>19</v>
      </c>
      <c r="B22" s="37" t="s">
        <v>11</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55">
        <f t="shared" si="0"/>
        <v>0</v>
      </c>
      <c r="AI22" s="55">
        <f t="shared" si="1"/>
        <v>0</v>
      </c>
      <c r="AJ22" s="175"/>
      <c r="AK22" s="190"/>
      <c r="AL22" s="7"/>
    </row>
    <row r="23" spans="1:38" ht="15" customHeight="1">
      <c r="A23" s="31">
        <v>20</v>
      </c>
      <c r="B23" s="32" t="s">
        <v>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62" t="s">
        <v>146</v>
      </c>
      <c r="AD23" s="163"/>
      <c r="AE23" s="163"/>
      <c r="AF23" s="163"/>
      <c r="AG23" s="164"/>
      <c r="AH23" s="34">
        <f t="shared" si="0"/>
        <v>0</v>
      </c>
      <c r="AI23" s="34">
        <f t="shared" si="1"/>
        <v>0</v>
      </c>
      <c r="AJ23" s="175"/>
      <c r="AK23" s="190"/>
      <c r="AL23" s="7"/>
    </row>
    <row r="24" spans="1:38" ht="15" customHeight="1">
      <c r="A24" s="31">
        <v>21</v>
      </c>
      <c r="B24" s="32" t="s">
        <v>13</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62"/>
      <c r="AD24" s="163"/>
      <c r="AE24" s="163"/>
      <c r="AF24" s="163"/>
      <c r="AG24" s="164"/>
      <c r="AH24" s="34">
        <f t="shared" si="0"/>
        <v>0</v>
      </c>
      <c r="AI24" s="34">
        <f t="shared" si="1"/>
        <v>0</v>
      </c>
      <c r="AJ24" s="175"/>
      <c r="AK24" s="190"/>
      <c r="AL24" s="7"/>
    </row>
    <row r="25" spans="1:38" ht="15" customHeight="1">
      <c r="A25" s="36">
        <v>22</v>
      </c>
      <c r="B25" s="37" t="s">
        <v>14</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156">
        <f t="shared" si="1"/>
        <v>0</v>
      </c>
      <c r="AJ25" s="175"/>
      <c r="AK25" s="190"/>
      <c r="AL25" s="7"/>
    </row>
    <row r="26" spans="1:38" ht="15" customHeight="1">
      <c r="A26" s="36">
        <v>23</v>
      </c>
      <c r="B26" s="37" t="s">
        <v>8</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55">
        <f t="shared" si="0"/>
        <v>0</v>
      </c>
      <c r="AI26" s="159">
        <f t="shared" si="1"/>
        <v>0</v>
      </c>
      <c r="AJ26" s="175"/>
      <c r="AK26" s="190"/>
      <c r="AL26" s="7"/>
    </row>
    <row r="27" spans="1:38" ht="15" customHeight="1">
      <c r="A27" s="36">
        <v>24</v>
      </c>
      <c r="B27" s="37" t="s">
        <v>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55">
        <f t="shared" si="0"/>
        <v>0</v>
      </c>
      <c r="AI27" s="159">
        <f t="shared" si="1"/>
        <v>0</v>
      </c>
      <c r="AJ27" s="175"/>
      <c r="AK27" s="190"/>
      <c r="AL27" s="7"/>
    </row>
    <row r="28" spans="1:38" ht="15" customHeight="1">
      <c r="A28" s="36">
        <v>25</v>
      </c>
      <c r="B28" s="37" t="s">
        <v>10</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55">
        <f t="shared" si="0"/>
        <v>0</v>
      </c>
      <c r="AI28" s="159">
        <f t="shared" si="1"/>
        <v>0</v>
      </c>
      <c r="AJ28" s="175"/>
      <c r="AK28" s="190"/>
      <c r="AL28" s="7"/>
    </row>
    <row r="29" spans="1:38" ht="15" customHeight="1">
      <c r="A29" s="36">
        <v>26</v>
      </c>
      <c r="B29" s="37" t="s">
        <v>11</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t="s">
        <v>147</v>
      </c>
      <c r="AD29" s="201"/>
      <c r="AE29" s="201"/>
      <c r="AF29" s="201"/>
      <c r="AG29" s="202"/>
      <c r="AH29" s="55">
        <f t="shared" si="0"/>
        <v>0</v>
      </c>
      <c r="AI29" s="55">
        <f t="shared" si="1"/>
        <v>0</v>
      </c>
      <c r="AJ29" s="175"/>
      <c r="AK29" s="190"/>
      <c r="AL29" s="7"/>
    </row>
    <row r="30" spans="1:38" ht="15" customHeight="1">
      <c r="A30" s="31">
        <v>27</v>
      </c>
      <c r="B30" s="32" t="s">
        <v>12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62" t="s">
        <v>147</v>
      </c>
      <c r="AD30" s="163"/>
      <c r="AE30" s="163"/>
      <c r="AF30" s="163"/>
      <c r="AG30" s="164"/>
      <c r="AH30" s="34">
        <f t="shared" si="0"/>
        <v>0</v>
      </c>
      <c r="AI30" s="34">
        <f t="shared" si="1"/>
        <v>0</v>
      </c>
      <c r="AJ30" s="175"/>
      <c r="AK30" s="190"/>
      <c r="AL30" s="7"/>
    </row>
    <row r="31" spans="1:38" ht="15" customHeight="1">
      <c r="A31" s="31">
        <v>28</v>
      </c>
      <c r="B31" s="32" t="s">
        <v>13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62" t="s">
        <v>147</v>
      </c>
      <c r="AD31" s="163"/>
      <c r="AE31" s="163"/>
      <c r="AF31" s="163"/>
      <c r="AG31" s="164"/>
      <c r="AH31" s="34">
        <f t="shared" si="0"/>
        <v>0</v>
      </c>
      <c r="AI31" s="34">
        <f t="shared" si="1"/>
        <v>0</v>
      </c>
      <c r="AJ31" s="175"/>
      <c r="AK31" s="190"/>
      <c r="AL31" s="7"/>
    </row>
    <row r="32" spans="1:38" ht="15" customHeight="1">
      <c r="A32" s="36">
        <v>29</v>
      </c>
      <c r="B32" s="37" t="s">
        <v>14</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t="s">
        <v>147</v>
      </c>
      <c r="AD32" s="201"/>
      <c r="AE32" s="201"/>
      <c r="AF32" s="201"/>
      <c r="AG32" s="202"/>
      <c r="AH32" s="39">
        <f t="shared" si="0"/>
        <v>0</v>
      </c>
      <c r="AI32" s="156">
        <f t="shared" si="1"/>
        <v>0</v>
      </c>
      <c r="AJ32" s="175"/>
      <c r="AK32" s="190"/>
      <c r="AL32" s="7"/>
    </row>
    <row r="33" spans="1:38" ht="15" customHeight="1">
      <c r="A33" s="36">
        <v>30</v>
      </c>
      <c r="B33" s="37" t="s">
        <v>8</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156">
        <f t="shared" si="1"/>
        <v>0</v>
      </c>
      <c r="AJ33" s="175"/>
      <c r="AK33" s="190"/>
      <c r="AL33" s="7"/>
    </row>
    <row r="34" spans="1:38" s="4" customFormat="1" ht="27.75" customHeight="1" thickBot="1">
      <c r="A34" s="206" t="s">
        <v>25</v>
      </c>
      <c r="B34" s="207"/>
      <c r="C34" s="40">
        <f>SUM(C4:C33)/(30)</f>
        <v>0</v>
      </c>
      <c r="D34" s="40">
        <f>SUM(D4:D33)/(30)</f>
        <v>0</v>
      </c>
      <c r="E34" s="40">
        <f aca="true" t="shared" si="2" ref="E34:AB34">SUM(E4:E33)</f>
        <v>0</v>
      </c>
      <c r="F34" s="40">
        <f t="shared" si="2"/>
        <v>0</v>
      </c>
      <c r="G34" s="40">
        <f t="shared" si="2"/>
        <v>0</v>
      </c>
      <c r="H34" s="40">
        <f t="shared" si="2"/>
        <v>0</v>
      </c>
      <c r="I34" s="40">
        <f t="shared" si="2"/>
        <v>0</v>
      </c>
      <c r="J34" s="40">
        <f t="shared" si="2"/>
        <v>0</v>
      </c>
      <c r="K34" s="40">
        <f t="shared" si="2"/>
        <v>0</v>
      </c>
      <c r="L34" s="40">
        <f t="shared" si="2"/>
        <v>0</v>
      </c>
      <c r="M34" s="40">
        <f t="shared" si="2"/>
        <v>0</v>
      </c>
      <c r="N34" s="40">
        <f t="shared" si="2"/>
        <v>0</v>
      </c>
      <c r="O34" s="40">
        <f t="shared" si="2"/>
        <v>0</v>
      </c>
      <c r="P34" s="40">
        <f t="shared" si="2"/>
        <v>0</v>
      </c>
      <c r="Q34" s="40">
        <f t="shared" si="2"/>
        <v>0</v>
      </c>
      <c r="R34" s="40">
        <f t="shared" si="2"/>
        <v>0</v>
      </c>
      <c r="S34" s="40">
        <f t="shared" si="2"/>
        <v>0</v>
      </c>
      <c r="T34" s="40">
        <f t="shared" si="2"/>
        <v>0</v>
      </c>
      <c r="U34" s="40">
        <f t="shared" si="2"/>
        <v>0</v>
      </c>
      <c r="V34" s="40">
        <f t="shared" si="2"/>
        <v>0</v>
      </c>
      <c r="W34" s="40">
        <f t="shared" si="2"/>
        <v>0</v>
      </c>
      <c r="X34" s="40">
        <f t="shared" si="2"/>
        <v>0</v>
      </c>
      <c r="Y34" s="40">
        <f t="shared" si="2"/>
        <v>0</v>
      </c>
      <c r="Z34" s="40">
        <f t="shared" si="2"/>
        <v>0</v>
      </c>
      <c r="AA34" s="40">
        <f t="shared" si="2"/>
        <v>0</v>
      </c>
      <c r="AB34" s="40">
        <f t="shared" si="2"/>
        <v>0</v>
      </c>
      <c r="AC34" s="41">
        <f>V34+U34+T34+S34+R34+Q34+P34+O34+N34+M34+L34+K34+J34+I34+H34+F34+E34+W34</f>
        <v>0</v>
      </c>
      <c r="AD34" s="42" t="s">
        <v>28</v>
      </c>
      <c r="AE34" s="43">
        <f>(AC34)/(60)/(30)*(7)</f>
        <v>0</v>
      </c>
      <c r="AF34" s="44" t="s">
        <v>29</v>
      </c>
      <c r="AG34" s="45"/>
      <c r="AH34" s="46">
        <f>SUM(AH3:AH33)/60</f>
        <v>0</v>
      </c>
      <c r="AI34" s="47">
        <f>SUM(AI3:AI33)/60</f>
        <v>0</v>
      </c>
      <c r="AJ34" s="176"/>
      <c r="AK34" s="191"/>
      <c r="AL34" s="10"/>
    </row>
    <row r="35" spans="1:38" ht="282.75" customHeight="1" thickTop="1">
      <c r="A35" s="6"/>
      <c r="B35" s="6"/>
      <c r="C35" s="7"/>
      <c r="D35" s="7"/>
      <c r="E35" s="7"/>
      <c r="F35" s="7"/>
      <c r="G35" s="7"/>
      <c r="H35" s="7"/>
      <c r="I35" s="7"/>
      <c r="J35" s="7"/>
      <c r="K35" s="7"/>
      <c r="L35" s="7"/>
      <c r="M35" s="7"/>
      <c r="N35" s="7"/>
      <c r="O35" s="7"/>
      <c r="P35" s="7"/>
      <c r="Q35" s="7"/>
      <c r="R35" s="7"/>
      <c r="S35" s="7"/>
      <c r="T35" s="7"/>
      <c r="U35" s="7"/>
      <c r="V35" s="7"/>
      <c r="W35" s="7"/>
      <c r="X35" s="7"/>
      <c r="Y35" s="7"/>
      <c r="Z35" s="7">
        <f>SUM(Z4:Z34)</f>
        <v>0</v>
      </c>
      <c r="AA35" s="7"/>
      <c r="AB35" s="7"/>
      <c r="AC35" s="7"/>
      <c r="AD35" s="7"/>
      <c r="AE35" s="7"/>
      <c r="AF35" s="8"/>
      <c r="AG35" s="7"/>
      <c r="AH35" s="7"/>
      <c r="AI35" s="7"/>
      <c r="AJ35" s="7"/>
      <c r="AK35" s="7"/>
      <c r="AL35" s="7"/>
    </row>
    <row r="36" spans="1:38" ht="12.75">
      <c r="A36" s="1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
      <c r="AG36" s="12"/>
      <c r="AH36" s="12"/>
      <c r="AI36" s="12"/>
      <c r="AJ36" s="12"/>
      <c r="AK36" s="12"/>
      <c r="AL36" s="12"/>
    </row>
    <row r="37" spans="1:38" ht="12.75">
      <c r="A37" s="1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3"/>
      <c r="AG37" s="12"/>
      <c r="AH37" s="12"/>
      <c r="AI37" s="12"/>
      <c r="AJ37" s="12"/>
      <c r="AK37" s="12"/>
      <c r="AL37" s="12"/>
    </row>
    <row r="38" spans="1:38" ht="12.75">
      <c r="A38" s="1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3"/>
      <c r="AG38" s="12"/>
      <c r="AH38" s="12"/>
      <c r="AI38" s="12"/>
      <c r="AJ38" s="12"/>
      <c r="AK38" s="12"/>
      <c r="AL38" s="12"/>
    </row>
    <row r="39" spans="1:38" ht="12.75">
      <c r="A39" s="11"/>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3"/>
      <c r="AG39" s="12"/>
      <c r="AH39" s="12"/>
      <c r="AI39" s="12"/>
      <c r="AJ39" s="12"/>
      <c r="AK39" s="12"/>
      <c r="AL39" s="12"/>
    </row>
    <row r="40" spans="1:38" ht="12.75">
      <c r="A40" s="11"/>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
      <c r="AG40" s="12"/>
      <c r="AH40" s="12"/>
      <c r="AI40" s="12"/>
      <c r="AJ40" s="12"/>
      <c r="AK40" s="12"/>
      <c r="AL40" s="12"/>
    </row>
    <row r="41" spans="1:38" ht="12.75">
      <c r="A41" s="11"/>
      <c r="B41" s="1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3"/>
      <c r="AG41" s="12"/>
      <c r="AH41" s="12"/>
      <c r="AI41" s="12"/>
      <c r="AJ41" s="12"/>
      <c r="AK41" s="12"/>
      <c r="AL41" s="12"/>
    </row>
    <row r="42" spans="1:38" ht="12.75">
      <c r="A42" s="1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3"/>
      <c r="AG42" s="12"/>
      <c r="AH42" s="12"/>
      <c r="AI42" s="12"/>
      <c r="AJ42" s="12"/>
      <c r="AK42" s="12"/>
      <c r="AL42" s="12"/>
    </row>
    <row r="43" spans="1:38" ht="12.75">
      <c r="A43" s="11"/>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3"/>
      <c r="AG43" s="12"/>
      <c r="AH43" s="12"/>
      <c r="AI43" s="12"/>
      <c r="AJ43" s="12"/>
      <c r="AK43" s="12"/>
      <c r="AL43" s="12"/>
    </row>
    <row r="44" spans="1:38" ht="12.75">
      <c r="A44" s="1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
      <c r="AG44" s="12"/>
      <c r="AH44" s="12"/>
      <c r="AI44" s="12"/>
      <c r="AJ44" s="12"/>
      <c r="AK44" s="12"/>
      <c r="AL44" s="12"/>
    </row>
    <row r="45" spans="1:38" ht="12.75">
      <c r="A45" s="11"/>
      <c r="B45" s="1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3"/>
      <c r="AG45" s="12"/>
      <c r="AH45" s="12"/>
      <c r="AI45" s="12"/>
      <c r="AJ45" s="12"/>
      <c r="AK45" s="12"/>
      <c r="AL45" s="12"/>
    </row>
    <row r="46" spans="1:38" ht="12.75">
      <c r="A46" s="11"/>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3"/>
      <c r="AG46" s="12"/>
      <c r="AH46" s="12"/>
      <c r="AI46" s="12"/>
      <c r="AJ46" s="12"/>
      <c r="AK46" s="12"/>
      <c r="AL46" s="12"/>
    </row>
    <row r="47" spans="1:38" ht="12.75">
      <c r="A47" s="11"/>
      <c r="B47" s="1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3"/>
      <c r="AG47" s="12"/>
      <c r="AH47" s="12"/>
      <c r="AI47" s="12"/>
      <c r="AJ47" s="12"/>
      <c r="AK47" s="12"/>
      <c r="AL47" s="12"/>
    </row>
    <row r="48" spans="1:38" ht="12.75">
      <c r="A48" s="1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3"/>
      <c r="AG48" s="12"/>
      <c r="AH48" s="12"/>
      <c r="AI48" s="12"/>
      <c r="AJ48" s="12"/>
      <c r="AK48" s="12"/>
      <c r="AL48" s="12"/>
    </row>
    <row r="49" spans="1:38" ht="12.75">
      <c r="A49" s="11"/>
      <c r="B49" s="1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3"/>
      <c r="AG49" s="12"/>
      <c r="AH49" s="12"/>
      <c r="AI49" s="12"/>
      <c r="AJ49" s="12"/>
      <c r="AK49" s="12"/>
      <c r="AL49" s="12"/>
    </row>
    <row r="50" spans="1:38" ht="12.75">
      <c r="A50" s="1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3"/>
      <c r="AG50" s="12"/>
      <c r="AH50" s="12"/>
      <c r="AI50" s="12"/>
      <c r="AJ50" s="12"/>
      <c r="AK50" s="12"/>
      <c r="AL50" s="12"/>
    </row>
    <row r="51" spans="1:38" ht="12.75">
      <c r="A51" s="11"/>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3"/>
      <c r="AG51" s="12"/>
      <c r="AH51" s="12"/>
      <c r="AI51" s="12"/>
      <c r="AJ51" s="12"/>
      <c r="AK51" s="12"/>
      <c r="AL51" s="12"/>
    </row>
    <row r="52" spans="1:38" ht="12.75">
      <c r="A52" s="11"/>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3"/>
      <c r="AG52" s="12"/>
      <c r="AH52" s="12"/>
      <c r="AI52" s="12"/>
      <c r="AJ52" s="12"/>
      <c r="AK52" s="12"/>
      <c r="AL52" s="12"/>
    </row>
    <row r="53" spans="1:38" ht="12.75">
      <c r="A53" s="11"/>
      <c r="B53" s="1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3"/>
      <c r="AG53" s="12"/>
      <c r="AH53" s="12"/>
      <c r="AI53" s="12"/>
      <c r="AJ53" s="12"/>
      <c r="AK53" s="12"/>
      <c r="AL53" s="12"/>
    </row>
    <row r="54" spans="1:38" ht="12.75">
      <c r="A54" s="11"/>
      <c r="B54" s="1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3"/>
      <c r="AG54" s="12"/>
      <c r="AH54" s="12"/>
      <c r="AI54" s="12"/>
      <c r="AJ54" s="12"/>
      <c r="AK54" s="12"/>
      <c r="AL54" s="12"/>
    </row>
    <row r="55" spans="1:38" ht="12.75">
      <c r="A55" s="11"/>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3"/>
      <c r="AG55" s="12"/>
      <c r="AH55" s="12"/>
      <c r="AI55" s="12"/>
      <c r="AJ55" s="12"/>
      <c r="AK55" s="12"/>
      <c r="AL55" s="12"/>
    </row>
    <row r="56" spans="1:38" ht="12.75">
      <c r="A56" s="11"/>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3"/>
      <c r="AG56" s="12"/>
      <c r="AH56" s="12"/>
      <c r="AI56" s="12"/>
      <c r="AJ56" s="12"/>
      <c r="AK56" s="12"/>
      <c r="AL56" s="12"/>
    </row>
    <row r="57" spans="1:38" ht="12.75">
      <c r="A57" s="11"/>
      <c r="B57" s="1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3"/>
      <c r="AG57" s="12"/>
      <c r="AH57" s="12"/>
      <c r="AI57" s="12"/>
      <c r="AJ57" s="12"/>
      <c r="AK57" s="12"/>
      <c r="AL57" s="12"/>
    </row>
    <row r="58" spans="1:38" ht="12.75">
      <c r="A58" s="11"/>
      <c r="B58" s="1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3"/>
      <c r="AG58" s="12"/>
      <c r="AH58" s="12"/>
      <c r="AI58" s="12"/>
      <c r="AJ58" s="12"/>
      <c r="AK58" s="12"/>
      <c r="AL58" s="12"/>
    </row>
    <row r="59" spans="1:38" ht="12.75">
      <c r="A59" s="11"/>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3"/>
      <c r="AG59" s="12"/>
      <c r="AH59" s="12"/>
      <c r="AI59" s="12"/>
      <c r="AJ59" s="12"/>
      <c r="AK59" s="12"/>
      <c r="AL59" s="12"/>
    </row>
    <row r="60" spans="1:38" ht="12.75">
      <c r="A60" s="11"/>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3"/>
      <c r="AG60" s="12"/>
      <c r="AH60" s="12"/>
      <c r="AI60" s="12"/>
      <c r="AJ60" s="12"/>
      <c r="AK60" s="12"/>
      <c r="AL60" s="12"/>
    </row>
    <row r="61" spans="1:38" ht="12.75">
      <c r="A61" s="11"/>
      <c r="B61" s="1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3"/>
      <c r="AG61" s="12"/>
      <c r="AH61" s="12"/>
      <c r="AI61" s="12"/>
      <c r="AJ61" s="12"/>
      <c r="AK61" s="12"/>
      <c r="AL61" s="12"/>
    </row>
    <row r="62" spans="1:38" ht="12.75">
      <c r="A62" s="11"/>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3"/>
      <c r="AG62" s="12"/>
      <c r="AH62" s="12"/>
      <c r="AI62" s="12"/>
      <c r="AJ62" s="12"/>
      <c r="AK62" s="12"/>
      <c r="AL62" s="12"/>
    </row>
    <row r="63" spans="1:38" ht="12.75">
      <c r="A63" s="11"/>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3"/>
      <c r="AG63" s="12"/>
      <c r="AH63" s="12"/>
      <c r="AI63" s="12"/>
      <c r="AJ63" s="12"/>
      <c r="AK63" s="12"/>
      <c r="AL63" s="12"/>
    </row>
    <row r="64" spans="1:38" ht="12.75">
      <c r="A64" s="11"/>
      <c r="B64" s="1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3"/>
      <c r="AG64" s="12"/>
      <c r="AH64" s="12"/>
      <c r="AI64" s="12"/>
      <c r="AJ64" s="12"/>
      <c r="AK64" s="12"/>
      <c r="AL64" s="12"/>
    </row>
    <row r="65" spans="1:38" ht="12.75">
      <c r="A65" s="11"/>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c r="AG65" s="12"/>
      <c r="AH65" s="12"/>
      <c r="AI65" s="12"/>
      <c r="AJ65" s="12"/>
      <c r="AK65" s="12"/>
      <c r="AL65" s="12"/>
    </row>
    <row r="66" spans="1:38" ht="12.75">
      <c r="A66" s="11"/>
      <c r="B66" s="1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3"/>
      <c r="AG66" s="12"/>
      <c r="AH66" s="12"/>
      <c r="AI66" s="12"/>
      <c r="AJ66" s="12"/>
      <c r="AK66" s="12"/>
      <c r="AL66" s="12"/>
    </row>
    <row r="67" spans="1:38" ht="12.75">
      <c r="A67" s="11"/>
      <c r="B67" s="1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3"/>
      <c r="AG67" s="12"/>
      <c r="AH67" s="12"/>
      <c r="AI67" s="12"/>
      <c r="AJ67" s="12"/>
      <c r="AK67" s="12"/>
      <c r="AL67" s="12"/>
    </row>
    <row r="68" spans="1:38" ht="12.75">
      <c r="A68" s="11"/>
      <c r="B68" s="1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3"/>
      <c r="AG68" s="12"/>
      <c r="AH68" s="12"/>
      <c r="AI68" s="12"/>
      <c r="AJ68" s="12"/>
      <c r="AK68" s="12"/>
      <c r="AL68" s="12"/>
    </row>
    <row r="69" spans="1:38" ht="12.75">
      <c r="A69" s="11"/>
      <c r="B69" s="1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3"/>
      <c r="AG69" s="12"/>
      <c r="AH69" s="12"/>
      <c r="AI69" s="12"/>
      <c r="AJ69" s="12"/>
      <c r="AK69" s="12"/>
      <c r="AL69" s="12"/>
    </row>
    <row r="70" spans="1:38" ht="12.75">
      <c r="A70" s="11"/>
      <c r="B70" s="1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c r="AG70" s="12"/>
      <c r="AH70" s="12"/>
      <c r="AI70" s="12"/>
      <c r="AJ70" s="12"/>
      <c r="AK70" s="12"/>
      <c r="AL70" s="12"/>
    </row>
    <row r="71" spans="1:38" ht="12.75">
      <c r="A71" s="11"/>
      <c r="B71" s="1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3"/>
      <c r="AG71" s="12"/>
      <c r="AH71" s="12"/>
      <c r="AI71" s="12"/>
      <c r="AJ71" s="12"/>
      <c r="AK71" s="12"/>
      <c r="AL71" s="12"/>
    </row>
    <row r="72" spans="1:38" ht="12.75">
      <c r="A72" s="11"/>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3"/>
      <c r="AG72" s="12"/>
      <c r="AH72" s="12"/>
      <c r="AI72" s="12"/>
      <c r="AJ72" s="12"/>
      <c r="AK72" s="12"/>
      <c r="AL72" s="12"/>
    </row>
    <row r="73" spans="1:38" ht="12.75">
      <c r="A73" s="11"/>
      <c r="B73" s="1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c r="AG73" s="12"/>
      <c r="AH73" s="12"/>
      <c r="AI73" s="12"/>
      <c r="AJ73" s="12"/>
      <c r="AK73" s="12"/>
      <c r="AL73" s="12"/>
    </row>
    <row r="74" spans="1:38" ht="12.75">
      <c r="A74" s="11"/>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3"/>
      <c r="AG74" s="12"/>
      <c r="AH74" s="12"/>
      <c r="AI74" s="12"/>
      <c r="AJ74" s="12"/>
      <c r="AK74" s="12"/>
      <c r="AL74" s="12"/>
    </row>
    <row r="75" spans="1:38" ht="12.75">
      <c r="A75" s="11"/>
      <c r="B75" s="1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3"/>
      <c r="AG75" s="12"/>
      <c r="AH75" s="12"/>
      <c r="AI75" s="12"/>
      <c r="AJ75" s="12"/>
      <c r="AK75" s="12"/>
      <c r="AL75" s="12"/>
    </row>
    <row r="76" spans="1:38" ht="12.75">
      <c r="A76" s="11"/>
      <c r="B76" s="1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c r="AG76" s="12"/>
      <c r="AH76" s="12"/>
      <c r="AI76" s="12"/>
      <c r="AJ76" s="12"/>
      <c r="AK76" s="12"/>
      <c r="AL76" s="12"/>
    </row>
    <row r="77" spans="1:38" ht="12.75">
      <c r="A77" s="1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3"/>
      <c r="AG77" s="12"/>
      <c r="AH77" s="12"/>
      <c r="AI77" s="12"/>
      <c r="AJ77" s="12"/>
      <c r="AK77" s="12"/>
      <c r="AL77" s="12"/>
    </row>
    <row r="78" spans="1:38" ht="12.75">
      <c r="A78" s="11"/>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3"/>
      <c r="AG78" s="12"/>
      <c r="AH78" s="12"/>
      <c r="AI78" s="12"/>
      <c r="AJ78" s="12"/>
      <c r="AK78" s="12"/>
      <c r="AL78" s="12"/>
    </row>
    <row r="79" spans="1:38" ht="12.75">
      <c r="A79" s="11"/>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c r="AG79" s="12"/>
      <c r="AH79" s="12"/>
      <c r="AI79" s="12"/>
      <c r="AJ79" s="12"/>
      <c r="AK79" s="12"/>
      <c r="AL79" s="12"/>
    </row>
    <row r="80" spans="1:38" ht="12.75">
      <c r="A80" s="1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3"/>
      <c r="AG80" s="12"/>
      <c r="AH80" s="12"/>
      <c r="AI80" s="12"/>
      <c r="AJ80" s="12"/>
      <c r="AK80" s="12"/>
      <c r="AL80" s="12"/>
    </row>
    <row r="81" spans="1:38" ht="12.75">
      <c r="A81" s="1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3"/>
      <c r="AG81" s="12"/>
      <c r="AH81" s="12"/>
      <c r="AI81" s="12"/>
      <c r="AJ81" s="12"/>
      <c r="AK81" s="12"/>
      <c r="AL81" s="12"/>
    </row>
    <row r="82" spans="1:38" ht="12.75">
      <c r="A82" s="1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3"/>
      <c r="AG82" s="12"/>
      <c r="AH82" s="12"/>
      <c r="AI82" s="12"/>
      <c r="AJ82" s="12"/>
      <c r="AK82" s="12"/>
      <c r="AL82" s="12"/>
    </row>
    <row r="83" spans="1:38" ht="12.75">
      <c r="A83" s="1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3"/>
      <c r="AG83" s="12"/>
      <c r="AH83" s="12"/>
      <c r="AI83" s="12"/>
      <c r="AJ83" s="12"/>
      <c r="AK83" s="12"/>
      <c r="AL83" s="12"/>
    </row>
    <row r="84" spans="1:38" ht="12.75">
      <c r="A84" s="1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3"/>
      <c r="AG84" s="12"/>
      <c r="AH84" s="12"/>
      <c r="AI84" s="12"/>
      <c r="AJ84" s="12"/>
      <c r="AK84" s="12"/>
      <c r="AL84" s="12"/>
    </row>
    <row r="85" spans="1:38" ht="12.75">
      <c r="A85" s="11"/>
      <c r="B85" s="1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3"/>
      <c r="AG85" s="12"/>
      <c r="AH85" s="12"/>
      <c r="AI85" s="12"/>
      <c r="AJ85" s="12"/>
      <c r="AK85" s="12"/>
      <c r="AL85" s="12"/>
    </row>
  </sheetData>
  <sheetProtection password="C55E" sheet="1" objects="1" scenarios="1" selectLockedCells="1"/>
  <mergeCells count="64">
    <mergeCell ref="AC20:AG20"/>
    <mergeCell ref="AC18:AG18"/>
    <mergeCell ref="AC19:AG19"/>
    <mergeCell ref="AC32:AG32"/>
    <mergeCell ref="AI1:AI3"/>
    <mergeCell ref="AH1:AH3"/>
    <mergeCell ref="AC11:AG11"/>
    <mergeCell ref="AC12:AG12"/>
    <mergeCell ref="AC15:AG15"/>
    <mergeCell ref="AC14:AG14"/>
    <mergeCell ref="AC13:AG13"/>
    <mergeCell ref="AC8:AG8"/>
    <mergeCell ref="A34:B34"/>
    <mergeCell ref="AC22:AG22"/>
    <mergeCell ref="AC25:AG25"/>
    <mergeCell ref="AC26:AG26"/>
    <mergeCell ref="AC29:AG29"/>
    <mergeCell ref="AC33:AG33"/>
    <mergeCell ref="AC21:AG21"/>
    <mergeCell ref="AC28:AG28"/>
    <mergeCell ref="AC27:AG27"/>
    <mergeCell ref="AG2:AG3"/>
    <mergeCell ref="AC7:AG7"/>
    <mergeCell ref="AC6:AG6"/>
    <mergeCell ref="AC4:AG4"/>
    <mergeCell ref="AC5:AG5"/>
    <mergeCell ref="AC2:AF3"/>
    <mergeCell ref="A3:B3"/>
    <mergeCell ref="U2:U3"/>
    <mergeCell ref="M2:M3"/>
    <mergeCell ref="N2:N3"/>
    <mergeCell ref="A1:B2"/>
    <mergeCell ref="M1:N1"/>
    <mergeCell ref="G2:G3"/>
    <mergeCell ref="C1:E1"/>
    <mergeCell ref="L2:L3"/>
    <mergeCell ref="F1:I1"/>
    <mergeCell ref="AK1:AK34"/>
    <mergeCell ref="H2:H3"/>
    <mergeCell ref="I2:I3"/>
    <mergeCell ref="J2:J3"/>
    <mergeCell ref="K2:K3"/>
    <mergeCell ref="Y2:Y3"/>
    <mergeCell ref="V2:V3"/>
    <mergeCell ref="W2:W3"/>
    <mergeCell ref="X2:X3"/>
    <mergeCell ref="Z1:AB1"/>
    <mergeCell ref="J1:L1"/>
    <mergeCell ref="Z2:AB2"/>
    <mergeCell ref="C2:C3"/>
    <mergeCell ref="D2:D3"/>
    <mergeCell ref="E2:E3"/>
    <mergeCell ref="F2:F3"/>
    <mergeCell ref="T2:T3"/>
    <mergeCell ref="AJ1:AJ34"/>
    <mergeCell ref="O2:O3"/>
    <mergeCell ref="P2:P3"/>
    <mergeCell ref="Q2:Q3"/>
    <mergeCell ref="R2:R3"/>
    <mergeCell ref="O1:R1"/>
    <mergeCell ref="S1:V1"/>
    <mergeCell ref="W1:Y1"/>
    <mergeCell ref="AC1:AG1"/>
    <mergeCell ref="S2:S3"/>
  </mergeCells>
  <printOptions horizontalCentered="1" verticalCentered="1"/>
  <pageMargins left="0" right="0" top="0" bottom="0" header="0" footer="0"/>
  <pageSetup fitToHeight="1" fitToWidth="1" horizontalDpi="600" verticalDpi="600" orientation="landscape" paperSize="9" scale="41" r:id="rId4"/>
  <colBreaks count="1" manualBreakCount="1">
    <brk id="37" max="74" man="1"/>
  </colBreaks>
  <drawing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AL155"/>
  <sheetViews>
    <sheetView zoomScale="75" zoomScaleNormal="75" zoomScalePageLayoutView="0" workbookViewId="0" topLeftCell="A1">
      <selection activeCell="T16" sqref="T16"/>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6.00390625" style="50" customWidth="1"/>
    <col min="38" max="38" width="98.28125" style="2" customWidth="1"/>
    <col min="39" max="16384" width="11.421875" style="2" customWidth="1"/>
  </cols>
  <sheetData>
    <row r="1" spans="1:38" s="16" customFormat="1" ht="15" customHeight="1" thickTop="1">
      <c r="A1" s="194" t="s">
        <v>127</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36</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9</v>
      </c>
      <c r="C4" s="51"/>
      <c r="D4" s="51"/>
      <c r="E4" s="51"/>
      <c r="F4" s="51"/>
      <c r="G4" s="51"/>
      <c r="H4" s="51"/>
      <c r="I4" s="51"/>
      <c r="J4" s="51"/>
      <c r="K4" s="51"/>
      <c r="L4" s="51"/>
      <c r="M4" s="51"/>
      <c r="N4" s="51"/>
      <c r="O4" s="51"/>
      <c r="P4" s="51"/>
      <c r="Q4" s="52"/>
      <c r="R4" s="53"/>
      <c r="S4" s="51"/>
      <c r="T4" s="51"/>
      <c r="U4" s="51"/>
      <c r="V4" s="51"/>
      <c r="W4" s="51"/>
      <c r="X4" s="51"/>
      <c r="Y4" s="51"/>
      <c r="Z4" s="51"/>
      <c r="AA4" s="51"/>
      <c r="AB4" s="51"/>
      <c r="AC4" s="221"/>
      <c r="AD4" s="222"/>
      <c r="AE4" s="222"/>
      <c r="AF4" s="222"/>
      <c r="AG4" s="223"/>
      <c r="AH4" s="39">
        <f>L4+K4+J4</f>
        <v>0</v>
      </c>
      <c r="AI4" s="156">
        <f>L4+K4+J4+I4+H4+F4+G4</f>
        <v>0</v>
      </c>
      <c r="AJ4" s="231"/>
      <c r="AK4" s="228"/>
      <c r="AL4" s="15"/>
    </row>
    <row r="5" spans="1:38" s="16" customFormat="1" ht="15" customHeight="1">
      <c r="A5" s="36">
        <v>2</v>
      </c>
      <c r="B5" s="37" t="s">
        <v>10</v>
      </c>
      <c r="C5" s="38"/>
      <c r="D5" s="38"/>
      <c r="E5" s="38"/>
      <c r="F5" s="38"/>
      <c r="G5" s="38"/>
      <c r="H5" s="38"/>
      <c r="I5" s="54"/>
      <c r="J5" s="54"/>
      <c r="K5" s="54"/>
      <c r="L5" s="54"/>
      <c r="M5" s="38"/>
      <c r="N5" s="38"/>
      <c r="O5" s="38"/>
      <c r="P5" s="38"/>
      <c r="Q5" s="38"/>
      <c r="R5" s="38"/>
      <c r="S5" s="38"/>
      <c r="T5" s="38"/>
      <c r="U5" s="38"/>
      <c r="V5" s="38"/>
      <c r="W5" s="38"/>
      <c r="X5" s="38"/>
      <c r="Y5" s="38"/>
      <c r="Z5" s="38"/>
      <c r="AA5" s="38"/>
      <c r="AB5" s="38"/>
      <c r="AC5" s="224"/>
      <c r="AD5" s="225"/>
      <c r="AE5" s="225"/>
      <c r="AF5" s="225"/>
      <c r="AG5" s="226"/>
      <c r="AH5" s="39">
        <f aca="true" t="shared" si="0" ref="AH5:AH34">L5+K5+J5</f>
        <v>0</v>
      </c>
      <c r="AI5" s="156">
        <f>L5+K5+J5+I5+H5+F5+G5</f>
        <v>0</v>
      </c>
      <c r="AJ5" s="231"/>
      <c r="AK5" s="228"/>
      <c r="AL5" s="15"/>
    </row>
    <row r="6" spans="1:38" s="16" customFormat="1" ht="15" customHeight="1">
      <c r="A6" s="36">
        <v>3</v>
      </c>
      <c r="B6" s="37" t="s">
        <v>11</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9">
        <f t="shared" si="0"/>
        <v>0</v>
      </c>
      <c r="AI6" s="39">
        <f>L6+K6+J6+I6+H6+F6+G6</f>
        <v>0</v>
      </c>
      <c r="AJ6" s="231"/>
      <c r="AK6" s="228"/>
      <c r="AL6" s="15"/>
    </row>
    <row r="7" spans="1:38" s="16" customFormat="1" ht="15" customHeight="1">
      <c r="A7" s="31">
        <v>4</v>
      </c>
      <c r="B7" s="32" t="s">
        <v>12</v>
      </c>
      <c r="C7" s="35"/>
      <c r="D7" s="35"/>
      <c r="E7" s="35"/>
      <c r="F7" s="35"/>
      <c r="G7" s="35"/>
      <c r="H7" s="35"/>
      <c r="I7" s="35"/>
      <c r="J7" s="35"/>
      <c r="K7" s="35"/>
      <c r="L7" s="35"/>
      <c r="M7" s="35"/>
      <c r="N7" s="35"/>
      <c r="O7" s="35"/>
      <c r="P7" s="35"/>
      <c r="Q7" s="35"/>
      <c r="R7" s="35"/>
      <c r="S7" s="35"/>
      <c r="T7" s="35"/>
      <c r="U7" s="35"/>
      <c r="V7" s="35"/>
      <c r="W7" s="35"/>
      <c r="X7" s="35"/>
      <c r="Y7" s="35"/>
      <c r="Z7" s="35"/>
      <c r="AA7" s="35"/>
      <c r="AB7" s="35"/>
      <c r="AC7" s="218" t="s">
        <v>149</v>
      </c>
      <c r="AD7" s="219"/>
      <c r="AE7" s="219"/>
      <c r="AF7" s="219"/>
      <c r="AG7" s="220"/>
      <c r="AH7" s="34">
        <f t="shared" si="0"/>
        <v>0</v>
      </c>
      <c r="AI7" s="34">
        <f aca="true" t="shared" si="1" ref="AI7:AI34">L7+K7+J7+I7+H7+F7+G7</f>
        <v>0</v>
      </c>
      <c r="AJ7" s="231"/>
      <c r="AK7" s="228"/>
      <c r="AL7" s="15"/>
    </row>
    <row r="8" spans="1:38" s="16" customFormat="1" ht="15" customHeight="1">
      <c r="A8" s="31">
        <v>5</v>
      </c>
      <c r="B8" s="32" t="s">
        <v>13</v>
      </c>
      <c r="C8" s="35"/>
      <c r="D8" s="35"/>
      <c r="E8" s="35"/>
      <c r="F8" s="35"/>
      <c r="G8" s="35"/>
      <c r="H8" s="35"/>
      <c r="I8" s="35"/>
      <c r="J8" s="35"/>
      <c r="K8" s="35"/>
      <c r="L8" s="35"/>
      <c r="M8" s="35"/>
      <c r="N8" s="35"/>
      <c r="O8" s="35"/>
      <c r="P8" s="35"/>
      <c r="Q8" s="35"/>
      <c r="R8" s="35"/>
      <c r="S8" s="35"/>
      <c r="T8" s="35"/>
      <c r="U8" s="35"/>
      <c r="V8" s="35"/>
      <c r="W8" s="35"/>
      <c r="X8" s="35"/>
      <c r="Y8" s="35"/>
      <c r="Z8" s="35"/>
      <c r="AA8" s="35"/>
      <c r="AB8" s="35"/>
      <c r="AC8" s="218"/>
      <c r="AD8" s="219"/>
      <c r="AE8" s="219"/>
      <c r="AF8" s="219"/>
      <c r="AG8" s="220"/>
      <c r="AH8" s="34">
        <f t="shared" si="0"/>
        <v>0</v>
      </c>
      <c r="AI8" s="34">
        <f t="shared" si="1"/>
        <v>0</v>
      </c>
      <c r="AJ8" s="231"/>
      <c r="AK8" s="228"/>
      <c r="AL8" s="15"/>
    </row>
    <row r="9" spans="1:38" s="16" customFormat="1" ht="15" customHeight="1">
      <c r="A9" s="36">
        <v>6</v>
      </c>
      <c r="B9" s="37" t="s">
        <v>14</v>
      </c>
      <c r="C9" s="38"/>
      <c r="D9" s="38"/>
      <c r="E9" s="38"/>
      <c r="F9" s="38"/>
      <c r="G9" s="38"/>
      <c r="H9" s="38"/>
      <c r="I9" s="38"/>
      <c r="J9" s="38"/>
      <c r="K9" s="38"/>
      <c r="L9" s="38"/>
      <c r="M9" s="38"/>
      <c r="N9" s="38"/>
      <c r="O9" s="38"/>
      <c r="P9" s="38"/>
      <c r="Q9" s="38"/>
      <c r="R9" s="38"/>
      <c r="S9" s="38"/>
      <c r="T9" s="38"/>
      <c r="U9" s="38"/>
      <c r="V9" s="38"/>
      <c r="W9" s="38"/>
      <c r="X9" s="38"/>
      <c r="Y9" s="38"/>
      <c r="Z9" s="38"/>
      <c r="AA9" s="38"/>
      <c r="AB9" s="38"/>
      <c r="AC9" s="200"/>
      <c r="AD9" s="201"/>
      <c r="AE9" s="201"/>
      <c r="AF9" s="201"/>
      <c r="AG9" s="202"/>
      <c r="AH9" s="39">
        <f t="shared" si="0"/>
        <v>0</v>
      </c>
      <c r="AI9" s="156">
        <f t="shared" si="1"/>
        <v>0</v>
      </c>
      <c r="AJ9" s="231"/>
      <c r="AK9" s="228"/>
      <c r="AL9" s="15"/>
    </row>
    <row r="10" spans="1:38" s="16" customFormat="1" ht="15" customHeight="1">
      <c r="A10" s="36">
        <v>7</v>
      </c>
      <c r="B10" s="37" t="s">
        <v>8</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156">
        <f t="shared" si="1"/>
        <v>0</v>
      </c>
      <c r="AJ10" s="231"/>
      <c r="AK10" s="228"/>
      <c r="AL10" s="15"/>
    </row>
    <row r="11" spans="1:38" s="16" customFormat="1" ht="15" customHeight="1">
      <c r="A11" s="36">
        <v>8</v>
      </c>
      <c r="B11" s="37" t="s">
        <v>9</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156">
        <f t="shared" si="1"/>
        <v>0</v>
      </c>
      <c r="AJ11" s="231"/>
      <c r="AK11" s="228"/>
      <c r="AL11" s="15"/>
    </row>
    <row r="12" spans="1:38" s="16" customFormat="1" ht="15" customHeight="1">
      <c r="A12" s="36">
        <v>9</v>
      </c>
      <c r="B12" s="37" t="s">
        <v>10</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156">
        <f t="shared" si="1"/>
        <v>0</v>
      </c>
      <c r="AJ12" s="231"/>
      <c r="AK12" s="228"/>
      <c r="AL12" s="15"/>
    </row>
    <row r="13" spans="1:38" s="16" customFormat="1" ht="15" customHeight="1">
      <c r="A13" s="36">
        <v>10</v>
      </c>
      <c r="B13" s="37" t="s">
        <v>11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39">
        <f t="shared" si="1"/>
        <v>0</v>
      </c>
      <c r="AJ13" s="231"/>
      <c r="AK13" s="228"/>
      <c r="AL13" s="15"/>
    </row>
    <row r="14" spans="1:38" s="16" customFormat="1" ht="15" customHeight="1">
      <c r="A14" s="31">
        <v>11</v>
      </c>
      <c r="B14" s="32" t="s">
        <v>12</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218"/>
      <c r="AD14" s="219"/>
      <c r="AE14" s="219"/>
      <c r="AF14" s="219"/>
      <c r="AG14" s="220"/>
      <c r="AH14" s="34">
        <f t="shared" si="0"/>
        <v>0</v>
      </c>
      <c r="AI14" s="34">
        <f t="shared" si="1"/>
        <v>0</v>
      </c>
      <c r="AJ14" s="231"/>
      <c r="AK14" s="228"/>
      <c r="AL14" s="15"/>
    </row>
    <row r="15" spans="1:38" s="16" customFormat="1" ht="15" customHeight="1">
      <c r="A15" s="31">
        <v>12</v>
      </c>
      <c r="B15" s="32" t="s">
        <v>13</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218"/>
      <c r="AD15" s="219"/>
      <c r="AE15" s="219"/>
      <c r="AF15" s="219"/>
      <c r="AG15" s="220"/>
      <c r="AH15" s="34">
        <f t="shared" si="0"/>
        <v>0</v>
      </c>
      <c r="AI15" s="34">
        <f t="shared" si="1"/>
        <v>0</v>
      </c>
      <c r="AJ15" s="231"/>
      <c r="AK15" s="228"/>
      <c r="AL15" s="15"/>
    </row>
    <row r="16" spans="1:38" s="16" customFormat="1" ht="15" customHeight="1">
      <c r="A16" s="36">
        <v>13</v>
      </c>
      <c r="B16" s="37" t="s">
        <v>14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0"/>
        <v>0</v>
      </c>
      <c r="AI16" s="156">
        <f t="shared" si="1"/>
        <v>0</v>
      </c>
      <c r="AJ16" s="231"/>
      <c r="AK16" s="228"/>
      <c r="AL16" s="15"/>
    </row>
    <row r="17" spans="1:38" s="16" customFormat="1" ht="15" customHeight="1">
      <c r="A17" s="36">
        <v>14</v>
      </c>
      <c r="B17" s="37" t="s">
        <v>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156">
        <f t="shared" si="1"/>
        <v>0</v>
      </c>
      <c r="AJ17" s="231"/>
      <c r="AK17" s="228"/>
      <c r="AL17" s="15"/>
    </row>
    <row r="18" spans="1:38" s="16" customFormat="1" ht="15" customHeight="1">
      <c r="A18" s="36">
        <v>15</v>
      </c>
      <c r="B18" s="37" t="s">
        <v>9</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156">
        <f t="shared" si="1"/>
        <v>0</v>
      </c>
      <c r="AJ18" s="231"/>
      <c r="AK18" s="228"/>
      <c r="AL18" s="15"/>
    </row>
    <row r="19" spans="1:38" s="16" customFormat="1" ht="15" customHeight="1">
      <c r="A19" s="36">
        <v>16</v>
      </c>
      <c r="B19" s="37" t="s">
        <v>10</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156">
        <f t="shared" si="1"/>
        <v>0</v>
      </c>
      <c r="AJ19" s="231"/>
      <c r="AK19" s="228"/>
      <c r="AL19" s="15"/>
    </row>
    <row r="20" spans="1:38" s="16" customFormat="1" ht="15" customHeight="1">
      <c r="A20" s="36">
        <v>17</v>
      </c>
      <c r="B20" s="37" t="s">
        <v>11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39">
        <f t="shared" si="1"/>
        <v>0</v>
      </c>
      <c r="AJ20" s="231"/>
      <c r="AK20" s="228"/>
      <c r="AL20" s="15"/>
    </row>
    <row r="21" spans="1:38" s="16" customFormat="1" ht="15" customHeight="1">
      <c r="A21" s="31">
        <v>18</v>
      </c>
      <c r="B21" s="32" t="s">
        <v>12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218"/>
      <c r="AD21" s="219"/>
      <c r="AE21" s="219"/>
      <c r="AF21" s="219"/>
      <c r="AG21" s="220"/>
      <c r="AH21" s="34">
        <f t="shared" si="0"/>
        <v>0</v>
      </c>
      <c r="AI21" s="34">
        <f t="shared" si="1"/>
        <v>0</v>
      </c>
      <c r="AJ21" s="231"/>
      <c r="AK21" s="228"/>
      <c r="AL21" s="15"/>
    </row>
    <row r="22" spans="1:38" s="16" customFormat="1" ht="15" customHeight="1">
      <c r="A22" s="31">
        <v>19</v>
      </c>
      <c r="B22" s="32" t="s">
        <v>13</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218"/>
      <c r="AD22" s="219"/>
      <c r="AE22" s="219"/>
      <c r="AF22" s="219"/>
      <c r="AG22" s="220"/>
      <c r="AH22" s="34">
        <f t="shared" si="0"/>
        <v>0</v>
      </c>
      <c r="AI22" s="34">
        <f t="shared" si="1"/>
        <v>0</v>
      </c>
      <c r="AJ22" s="231"/>
      <c r="AK22" s="228"/>
      <c r="AL22" s="15"/>
    </row>
    <row r="23" spans="1:38" s="16" customFormat="1" ht="15" customHeight="1">
      <c r="A23" s="36">
        <v>20</v>
      </c>
      <c r="B23" s="37" t="s">
        <v>14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0"/>
        <v>0</v>
      </c>
      <c r="AI23" s="156">
        <f t="shared" si="1"/>
        <v>0</v>
      </c>
      <c r="AJ23" s="231"/>
      <c r="AK23" s="228"/>
      <c r="AL23" s="15"/>
    </row>
    <row r="24" spans="1:38" s="16" customFormat="1" ht="15" customHeight="1">
      <c r="A24" s="36">
        <v>21</v>
      </c>
      <c r="B24" s="37" t="s">
        <v>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156">
        <f t="shared" si="1"/>
        <v>0</v>
      </c>
      <c r="AJ24" s="231"/>
      <c r="AK24" s="228"/>
      <c r="AL24" s="15"/>
    </row>
    <row r="25" spans="1:38" s="16" customFormat="1" ht="15" customHeight="1">
      <c r="A25" s="36">
        <v>22</v>
      </c>
      <c r="B25" s="37" t="s">
        <v>9</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156">
        <f t="shared" si="1"/>
        <v>0</v>
      </c>
      <c r="AJ25" s="231"/>
      <c r="AK25" s="228"/>
      <c r="AL25" s="15"/>
    </row>
    <row r="26" spans="1:38" s="16" customFormat="1" ht="15" customHeight="1">
      <c r="A26" s="36">
        <v>23</v>
      </c>
      <c r="B26" s="37" t="s">
        <v>10</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156">
        <f t="shared" si="1"/>
        <v>0</v>
      </c>
      <c r="AJ26" s="231"/>
      <c r="AK26" s="228"/>
      <c r="AL26" s="15"/>
    </row>
    <row r="27" spans="1:38" s="16" customFormat="1" ht="15" customHeight="1">
      <c r="A27" s="31">
        <v>24</v>
      </c>
      <c r="B27" s="32" t="s">
        <v>11</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t="s">
        <v>46</v>
      </c>
      <c r="AD27" s="201"/>
      <c r="AE27" s="201"/>
      <c r="AF27" s="201"/>
      <c r="AG27" s="202"/>
      <c r="AH27" s="39">
        <f t="shared" si="0"/>
        <v>0</v>
      </c>
      <c r="AI27" s="39">
        <f t="shared" si="1"/>
        <v>0</v>
      </c>
      <c r="AJ27" s="231"/>
      <c r="AK27" s="228"/>
      <c r="AL27" s="15"/>
    </row>
    <row r="28" spans="1:38" s="16" customFormat="1" ht="15" customHeight="1">
      <c r="A28" s="31">
        <v>25</v>
      </c>
      <c r="B28" s="32" t="s">
        <v>12</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218" t="s">
        <v>44</v>
      </c>
      <c r="AD28" s="219"/>
      <c r="AE28" s="219"/>
      <c r="AF28" s="219"/>
      <c r="AG28" s="220"/>
      <c r="AH28" s="34">
        <f t="shared" si="0"/>
        <v>0</v>
      </c>
      <c r="AI28" s="34">
        <f t="shared" si="1"/>
        <v>0</v>
      </c>
      <c r="AJ28" s="231"/>
      <c r="AK28" s="228"/>
      <c r="AL28" s="15"/>
    </row>
    <row r="29" spans="1:38" s="16" customFormat="1" ht="15" customHeight="1">
      <c r="A29" s="31">
        <v>26</v>
      </c>
      <c r="B29" s="32" t="s">
        <v>13</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218" t="s">
        <v>45</v>
      </c>
      <c r="AD29" s="219"/>
      <c r="AE29" s="219"/>
      <c r="AF29" s="219"/>
      <c r="AG29" s="220"/>
      <c r="AH29" s="34">
        <f t="shared" si="0"/>
        <v>0</v>
      </c>
      <c r="AI29" s="34">
        <f t="shared" si="1"/>
        <v>0</v>
      </c>
      <c r="AJ29" s="231"/>
      <c r="AK29" s="228"/>
      <c r="AL29" s="15"/>
    </row>
    <row r="30" spans="1:38" s="16" customFormat="1" ht="15" customHeight="1">
      <c r="A30" s="36">
        <v>27</v>
      </c>
      <c r="B30" s="37" t="s">
        <v>14</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0"/>
        <v>0</v>
      </c>
      <c r="AI30" s="156">
        <f t="shared" si="1"/>
        <v>0</v>
      </c>
      <c r="AJ30" s="231"/>
      <c r="AK30" s="228"/>
      <c r="AL30" s="15"/>
    </row>
    <row r="31" spans="1:38" s="16" customFormat="1" ht="15" customHeight="1">
      <c r="A31" s="36">
        <v>28</v>
      </c>
      <c r="B31" s="37" t="s">
        <v>8</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156">
        <f t="shared" si="1"/>
        <v>0</v>
      </c>
      <c r="AJ31" s="231"/>
      <c r="AK31" s="228"/>
      <c r="AL31" s="15"/>
    </row>
    <row r="32" spans="1:38" s="16" customFormat="1" ht="15" customHeight="1">
      <c r="A32" s="36">
        <v>29</v>
      </c>
      <c r="B32" s="37" t="s">
        <v>9</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c r="AD32" s="201"/>
      <c r="AE32" s="201"/>
      <c r="AF32" s="201"/>
      <c r="AG32" s="202"/>
      <c r="AH32" s="39">
        <f t="shared" si="0"/>
        <v>0</v>
      </c>
      <c r="AI32" s="156">
        <f t="shared" si="1"/>
        <v>0</v>
      </c>
      <c r="AJ32" s="231"/>
      <c r="AK32" s="228"/>
      <c r="AL32" s="15"/>
    </row>
    <row r="33" spans="1:38" s="16" customFormat="1" ht="15" customHeight="1">
      <c r="A33" s="36">
        <v>30</v>
      </c>
      <c r="B33" s="37" t="s">
        <v>10</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156">
        <f t="shared" si="1"/>
        <v>0</v>
      </c>
      <c r="AJ33" s="231"/>
      <c r="AK33" s="228"/>
      <c r="AL33" s="15"/>
    </row>
    <row r="34" spans="1:38" s="16" customFormat="1" ht="15" customHeight="1">
      <c r="A34" s="31">
        <v>31</v>
      </c>
      <c r="B34" s="32" t="s">
        <v>11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00" t="s">
        <v>48</v>
      </c>
      <c r="AD34" s="201"/>
      <c r="AE34" s="201"/>
      <c r="AF34" s="201"/>
      <c r="AG34" s="202"/>
      <c r="AH34" s="39">
        <f t="shared" si="0"/>
        <v>0</v>
      </c>
      <c r="AI34" s="39">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48"/>
      <c r="AK36" s="48"/>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8"/>
      <c r="AK37" s="48"/>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8"/>
      <c r="AK38" s="48"/>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8"/>
      <c r="AK39" s="48"/>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8"/>
      <c r="AK40" s="48"/>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8"/>
      <c r="AK41" s="48"/>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8"/>
      <c r="AK42" s="48"/>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8"/>
      <c r="AK43" s="48"/>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8"/>
      <c r="AK44" s="48"/>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8"/>
      <c r="AK45" s="48"/>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8"/>
      <c r="AK46" s="48"/>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8"/>
      <c r="AK47" s="48"/>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8"/>
      <c r="AK48" s="48"/>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8"/>
      <c r="AK49" s="48"/>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8"/>
      <c r="AK50" s="48"/>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8"/>
      <c r="AK51" s="48"/>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8"/>
      <c r="AK52" s="48"/>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8"/>
      <c r="AK53" s="48"/>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8"/>
      <c r="AK54" s="48"/>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8"/>
      <c r="AK55" s="48"/>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8"/>
      <c r="AK56" s="48"/>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8"/>
      <c r="AK57" s="48"/>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8"/>
      <c r="AK58" s="48"/>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8"/>
      <c r="AK59" s="48"/>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8"/>
      <c r="AK60" s="48"/>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8"/>
      <c r="AK61" s="48"/>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8"/>
      <c r="AK62" s="48"/>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8"/>
      <c r="AK63" s="48"/>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8"/>
      <c r="AK64" s="48"/>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8"/>
      <c r="AK65" s="48"/>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8"/>
      <c r="AK66" s="48"/>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8"/>
      <c r="AK67" s="48"/>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8"/>
      <c r="AK68" s="48"/>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8"/>
      <c r="AK69" s="48"/>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8"/>
      <c r="AK70" s="48"/>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8"/>
      <c r="AK71" s="48"/>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8"/>
      <c r="AK72" s="48"/>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8"/>
      <c r="AK73" s="48"/>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8"/>
      <c r="AK74" s="48"/>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8"/>
      <c r="AK75" s="48"/>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8"/>
      <c r="AK76" s="48"/>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8"/>
      <c r="AK77" s="48"/>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8"/>
      <c r="AK78" s="48"/>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8"/>
      <c r="AK79" s="48"/>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8"/>
      <c r="AK80" s="48"/>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8"/>
      <c r="AK81" s="48"/>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8"/>
      <c r="AK82" s="48"/>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8"/>
      <c r="AK83" s="48"/>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8"/>
      <c r="AK84" s="48"/>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48"/>
      <c r="AK85" s="48"/>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48"/>
      <c r="AK86" s="48"/>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49"/>
      <c r="AK87" s="49"/>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49"/>
      <c r="AK88" s="49"/>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49"/>
      <c r="AK89" s="49"/>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49"/>
      <c r="AK90" s="49"/>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49"/>
      <c r="AK91" s="49"/>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49"/>
      <c r="AK92" s="49"/>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49"/>
      <c r="AK93" s="49"/>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49"/>
      <c r="AK94" s="49"/>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49"/>
      <c r="AK95" s="49"/>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49"/>
      <c r="AK96" s="49"/>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49"/>
      <c r="AK97" s="49"/>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49"/>
      <c r="AK98" s="49"/>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49"/>
      <c r="AK99" s="49"/>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49"/>
      <c r="AK100" s="49"/>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49"/>
      <c r="AK101" s="49"/>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49"/>
      <c r="AK102" s="49"/>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49"/>
      <c r="AK103" s="49"/>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49"/>
      <c r="AK104" s="49"/>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49"/>
      <c r="AK105" s="49"/>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49"/>
      <c r="AK106" s="49"/>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49"/>
      <c r="AK107" s="49"/>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49"/>
      <c r="AK108" s="49"/>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49"/>
      <c r="AK109" s="49"/>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49"/>
      <c r="AK110" s="49"/>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49"/>
      <c r="AK111" s="49"/>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49"/>
      <c r="AK112" s="49"/>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49"/>
      <c r="AK113" s="49"/>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49"/>
      <c r="AK114" s="49"/>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49"/>
      <c r="AK115" s="49"/>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49"/>
      <c r="AK116" s="49"/>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49"/>
      <c r="AK117" s="49"/>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49"/>
      <c r="AK118" s="49"/>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49"/>
      <c r="AK119" s="49"/>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49"/>
      <c r="AK120" s="49"/>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49"/>
      <c r="AK121" s="49"/>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49"/>
      <c r="AK122" s="49"/>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49"/>
      <c r="AK123" s="49"/>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49"/>
      <c r="AK124" s="49"/>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49"/>
      <c r="AK125" s="49"/>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49"/>
      <c r="AK126" s="49"/>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49"/>
      <c r="AK127" s="49"/>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49"/>
      <c r="AK128" s="49"/>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49"/>
      <c r="AK129" s="49"/>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49"/>
      <c r="AK130" s="49"/>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49"/>
      <c r="AK131" s="49"/>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49"/>
      <c r="AK132" s="49"/>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49"/>
      <c r="AK133" s="49"/>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49"/>
      <c r="AK134" s="49"/>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49"/>
      <c r="AK135" s="49"/>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49"/>
      <c r="AK136" s="49"/>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49"/>
      <c r="AK137" s="49"/>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49"/>
      <c r="AK138" s="49"/>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49"/>
      <c r="AK139" s="49"/>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49"/>
      <c r="AK140" s="49"/>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49"/>
      <c r="AK141" s="49"/>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49"/>
      <c r="AK142" s="49"/>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49"/>
      <c r="AK143" s="49"/>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49"/>
      <c r="AK144" s="49"/>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49"/>
      <c r="AK145" s="49"/>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49"/>
      <c r="AK146" s="49"/>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49"/>
      <c r="AK147" s="49"/>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49"/>
      <c r="AK148" s="49"/>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49"/>
      <c r="AK149" s="49"/>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49"/>
      <c r="AK150" s="49"/>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49"/>
      <c r="AK151" s="49"/>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49"/>
      <c r="AK152" s="49"/>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49"/>
      <c r="AK153" s="49"/>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49"/>
      <c r="AK154" s="49"/>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49"/>
      <c r="AK155" s="49"/>
    </row>
  </sheetData>
  <sheetProtection password="C55E" sheet="1" objects="1" scenarios="1" selectLockedCells="1"/>
  <mergeCells count="73">
    <mergeCell ref="AC17:AG17"/>
    <mergeCell ref="I2:I3"/>
    <mergeCell ref="G2:G3"/>
    <mergeCell ref="AC1:AG1"/>
    <mergeCell ref="S2:S3"/>
    <mergeCell ref="O1:R1"/>
    <mergeCell ref="H2:H3"/>
    <mergeCell ref="L2:L3"/>
    <mergeCell ref="W2:W3"/>
    <mergeCell ref="W1:Y1"/>
    <mergeCell ref="AC34:AG34"/>
    <mergeCell ref="O2:O3"/>
    <mergeCell ref="P2:P3"/>
    <mergeCell ref="Q2:Q3"/>
    <mergeCell ref="R2:R3"/>
    <mergeCell ref="AG2:AG3"/>
    <mergeCell ref="AC18:AG18"/>
    <mergeCell ref="AC19:AG19"/>
    <mergeCell ref="X2:X3"/>
    <mergeCell ref="V2:V3"/>
    <mergeCell ref="AK1:AK35"/>
    <mergeCell ref="M2:M3"/>
    <mergeCell ref="AI1:AI3"/>
    <mergeCell ref="AH1:AH3"/>
    <mergeCell ref="AJ1:AJ35"/>
    <mergeCell ref="U2:U3"/>
    <mergeCell ref="AC33:AG33"/>
    <mergeCell ref="AC31:AG31"/>
    <mergeCell ref="N2:N3"/>
    <mergeCell ref="AC2:AF3"/>
    <mergeCell ref="A1:B2"/>
    <mergeCell ref="C1:E1"/>
    <mergeCell ref="A3:B3"/>
    <mergeCell ref="F1:I1"/>
    <mergeCell ref="S1:V1"/>
    <mergeCell ref="C2:C3"/>
    <mergeCell ref="D2:D3"/>
    <mergeCell ref="E2:E3"/>
    <mergeCell ref="F2:F3"/>
    <mergeCell ref="J1:L1"/>
    <mergeCell ref="M1:N1"/>
    <mergeCell ref="J2:J3"/>
    <mergeCell ref="K2:K3"/>
    <mergeCell ref="T2:T3"/>
    <mergeCell ref="AC10:AG10"/>
    <mergeCell ref="AC12:AG12"/>
    <mergeCell ref="AC11:AG11"/>
    <mergeCell ref="Y2:Y3"/>
    <mergeCell ref="AC5:AG5"/>
    <mergeCell ref="A35:B35"/>
    <mergeCell ref="AC22:AG22"/>
    <mergeCell ref="AC23:AG23"/>
    <mergeCell ref="AC24:AG24"/>
    <mergeCell ref="AC25:AG25"/>
    <mergeCell ref="AC32:AG32"/>
    <mergeCell ref="AC30:AG30"/>
    <mergeCell ref="AC28:AG28"/>
    <mergeCell ref="AC26:AG26"/>
    <mergeCell ref="AC29:AG29"/>
    <mergeCell ref="AC13:AG13"/>
    <mergeCell ref="AC14:AG14"/>
    <mergeCell ref="AC16:AG16"/>
    <mergeCell ref="AC15:AG15"/>
    <mergeCell ref="AC21:AG21"/>
    <mergeCell ref="AC27:AG27"/>
    <mergeCell ref="Z1:AB1"/>
    <mergeCell ref="Z2:AB2"/>
    <mergeCell ref="AC6:AG6"/>
    <mergeCell ref="AC7:AG7"/>
    <mergeCell ref="AC20:AG20"/>
    <mergeCell ref="AC8:AG8"/>
    <mergeCell ref="AC9:AG9"/>
    <mergeCell ref="AC4:AG4"/>
  </mergeCells>
  <printOptions horizontalCentered="1" verticalCentered="1"/>
  <pageMargins left="0" right="0" top="0" bottom="0" header="0" footer="0"/>
  <pageSetup fitToHeight="1" fitToWidth="1" horizontalDpi="300" verticalDpi="300" orientation="landscape" paperSize="9" scale="41" r:id="rId4"/>
  <rowBreaks count="1" manualBreakCount="1">
    <brk id="35" max="36" man="1"/>
  </rowBreaks>
  <colBreaks count="1" manualBreakCount="1">
    <brk id="37" max="74" man="1"/>
  </colBreaks>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L189"/>
  <sheetViews>
    <sheetView zoomScale="75" zoomScaleNormal="75" zoomScalePageLayoutView="0" workbookViewId="0" topLeftCell="A1">
      <selection activeCell="P15" sqref="P15"/>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38</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1">
        <v>1</v>
      </c>
      <c r="B4" s="32" t="s">
        <v>12</v>
      </c>
      <c r="C4" s="35"/>
      <c r="D4" s="35"/>
      <c r="E4" s="35"/>
      <c r="F4" s="35"/>
      <c r="G4" s="35"/>
      <c r="H4" s="35"/>
      <c r="I4" s="35"/>
      <c r="J4" s="35"/>
      <c r="K4" s="35"/>
      <c r="L4" s="35"/>
      <c r="M4" s="35"/>
      <c r="N4" s="35"/>
      <c r="O4" s="35"/>
      <c r="P4" s="35"/>
      <c r="Q4" s="35"/>
      <c r="R4" s="35"/>
      <c r="S4" s="35"/>
      <c r="T4" s="35"/>
      <c r="U4" s="35"/>
      <c r="V4" s="35"/>
      <c r="W4" s="35"/>
      <c r="X4" s="35"/>
      <c r="Y4" s="35"/>
      <c r="Z4" s="35"/>
      <c r="AA4" s="35"/>
      <c r="AB4" s="35"/>
      <c r="AC4" s="218" t="s">
        <v>42</v>
      </c>
      <c r="AD4" s="219"/>
      <c r="AE4" s="219"/>
      <c r="AF4" s="219"/>
      <c r="AG4" s="220"/>
      <c r="AH4" s="34">
        <f>L4+K4+J4</f>
        <v>0</v>
      </c>
      <c r="AI4" s="34">
        <f>L4+K4+J4+I4+H4+F4+G4</f>
        <v>0</v>
      </c>
      <c r="AJ4" s="231"/>
      <c r="AK4" s="228"/>
      <c r="AL4" s="15"/>
    </row>
    <row r="5" spans="1:38" s="16" customFormat="1" ht="15" customHeight="1">
      <c r="A5" s="31">
        <v>2</v>
      </c>
      <c r="B5" s="32" t="s">
        <v>13</v>
      </c>
      <c r="C5" s="35"/>
      <c r="D5" s="35"/>
      <c r="E5" s="35"/>
      <c r="F5" s="35"/>
      <c r="G5" s="35"/>
      <c r="H5" s="35"/>
      <c r="I5" s="35"/>
      <c r="J5" s="35"/>
      <c r="K5" s="35"/>
      <c r="L5" s="35"/>
      <c r="M5" s="35"/>
      <c r="N5" s="35"/>
      <c r="O5" s="35"/>
      <c r="P5" s="35"/>
      <c r="Q5" s="35"/>
      <c r="R5" s="35"/>
      <c r="S5" s="35"/>
      <c r="T5" s="35"/>
      <c r="U5" s="35"/>
      <c r="V5" s="35"/>
      <c r="W5" s="35"/>
      <c r="X5" s="35"/>
      <c r="Y5" s="35"/>
      <c r="Z5" s="35"/>
      <c r="AA5" s="35"/>
      <c r="AB5" s="35"/>
      <c r="AC5" s="218"/>
      <c r="AD5" s="219"/>
      <c r="AE5" s="219"/>
      <c r="AF5" s="219"/>
      <c r="AG5" s="220"/>
      <c r="AH5" s="34">
        <f aca="true" t="shared" si="0" ref="AH5:AH34">L5+K5+J5</f>
        <v>0</v>
      </c>
      <c r="AI5" s="34">
        <f aca="true" t="shared" si="1" ref="AI5:AI34">L5+K5+J5+I5+H5+F5+G5</f>
        <v>0</v>
      </c>
      <c r="AJ5" s="231"/>
      <c r="AK5" s="228"/>
      <c r="AL5" s="15"/>
    </row>
    <row r="6" spans="1:38" s="16" customFormat="1" ht="15" customHeight="1">
      <c r="A6" s="36">
        <v>3</v>
      </c>
      <c r="B6" s="37" t="s">
        <v>14</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4">
        <f t="shared" si="0"/>
        <v>0</v>
      </c>
      <c r="AI6" s="130">
        <f t="shared" si="1"/>
        <v>0</v>
      </c>
      <c r="AJ6" s="231"/>
      <c r="AK6" s="228"/>
      <c r="AL6" s="15"/>
    </row>
    <row r="7" spans="1:38" s="16" customFormat="1" ht="15" customHeight="1">
      <c r="A7" s="36">
        <v>4</v>
      </c>
      <c r="B7" s="37" t="s">
        <v>8</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156">
        <f t="shared" si="1"/>
        <v>0</v>
      </c>
      <c r="AJ7" s="231"/>
      <c r="AK7" s="228"/>
      <c r="AL7" s="15"/>
    </row>
    <row r="8" spans="1:38" s="16" customFormat="1" ht="15" customHeight="1">
      <c r="A8" s="36">
        <v>5</v>
      </c>
      <c r="B8" s="37" t="s">
        <v>9</v>
      </c>
      <c r="C8" s="38"/>
      <c r="D8" s="38"/>
      <c r="E8" s="38"/>
      <c r="F8" s="38"/>
      <c r="G8" s="38"/>
      <c r="H8" s="38"/>
      <c r="I8" s="38"/>
      <c r="J8" s="38"/>
      <c r="K8" s="38"/>
      <c r="L8" s="38"/>
      <c r="M8" s="38"/>
      <c r="N8" s="38"/>
      <c r="O8" s="38"/>
      <c r="P8" s="38"/>
      <c r="Q8" s="38"/>
      <c r="R8" s="38"/>
      <c r="S8" s="38"/>
      <c r="T8" s="38"/>
      <c r="U8" s="38"/>
      <c r="V8" s="38"/>
      <c r="W8" s="38"/>
      <c r="X8" s="38"/>
      <c r="Y8" s="38"/>
      <c r="Z8" s="38"/>
      <c r="AA8" s="38"/>
      <c r="AB8" s="38"/>
      <c r="AC8" s="200"/>
      <c r="AD8" s="201"/>
      <c r="AE8" s="201"/>
      <c r="AF8" s="201"/>
      <c r="AG8" s="202"/>
      <c r="AH8" s="39">
        <f t="shared" si="0"/>
        <v>0</v>
      </c>
      <c r="AI8" s="156">
        <f t="shared" si="1"/>
        <v>0</v>
      </c>
      <c r="AJ8" s="231"/>
      <c r="AK8" s="228"/>
      <c r="AL8" s="15"/>
    </row>
    <row r="9" spans="1:38" s="16" customFormat="1" ht="15" customHeight="1">
      <c r="A9" s="31">
        <v>6</v>
      </c>
      <c r="B9" s="32" t="s">
        <v>10</v>
      </c>
      <c r="C9" s="38"/>
      <c r="D9" s="38"/>
      <c r="E9" s="38"/>
      <c r="F9" s="38"/>
      <c r="G9" s="38"/>
      <c r="H9" s="38"/>
      <c r="I9" s="38"/>
      <c r="J9" s="38"/>
      <c r="K9" s="38"/>
      <c r="L9" s="38"/>
      <c r="M9" s="38"/>
      <c r="N9" s="38"/>
      <c r="O9" s="38"/>
      <c r="P9" s="38"/>
      <c r="Q9" s="38"/>
      <c r="R9" s="38"/>
      <c r="S9" s="38"/>
      <c r="T9" s="38"/>
      <c r="U9" s="38"/>
      <c r="V9" s="38"/>
      <c r="W9" s="38"/>
      <c r="X9" s="38"/>
      <c r="Y9" s="38"/>
      <c r="Z9" s="38"/>
      <c r="AA9" s="38"/>
      <c r="AB9" s="38"/>
      <c r="AC9" s="200" t="s">
        <v>43</v>
      </c>
      <c r="AD9" s="201"/>
      <c r="AE9" s="201"/>
      <c r="AF9" s="201"/>
      <c r="AG9" s="202"/>
      <c r="AH9" s="39">
        <f t="shared" si="0"/>
        <v>0</v>
      </c>
      <c r="AI9" s="156">
        <f t="shared" si="1"/>
        <v>0</v>
      </c>
      <c r="AJ9" s="231"/>
      <c r="AK9" s="228"/>
      <c r="AL9" s="15"/>
    </row>
    <row r="10" spans="1:38" s="16" customFormat="1" ht="15" customHeight="1">
      <c r="A10" s="36">
        <v>7</v>
      </c>
      <c r="B10" s="37" t="s">
        <v>11</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39">
        <f t="shared" si="1"/>
        <v>0</v>
      </c>
      <c r="AJ10" s="231"/>
      <c r="AK10" s="228"/>
      <c r="AL10" s="15"/>
    </row>
    <row r="11" spans="1:38" s="16" customFormat="1" ht="15" customHeight="1">
      <c r="A11" s="31">
        <v>8</v>
      </c>
      <c r="B11" s="32" t="s">
        <v>12</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218"/>
      <c r="AD11" s="219"/>
      <c r="AE11" s="219"/>
      <c r="AF11" s="219"/>
      <c r="AG11" s="220"/>
      <c r="AH11" s="34">
        <f t="shared" si="0"/>
        <v>0</v>
      </c>
      <c r="AI11" s="34">
        <f t="shared" si="1"/>
        <v>0</v>
      </c>
      <c r="AJ11" s="231"/>
      <c r="AK11" s="228"/>
      <c r="AL11" s="15"/>
    </row>
    <row r="12" spans="1:38" s="16" customFormat="1" ht="15" customHeight="1">
      <c r="A12" s="31">
        <v>9</v>
      </c>
      <c r="B12" s="32" t="s">
        <v>13</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218"/>
      <c r="AD12" s="219"/>
      <c r="AE12" s="219"/>
      <c r="AF12" s="219"/>
      <c r="AG12" s="220"/>
      <c r="AH12" s="34">
        <f t="shared" si="0"/>
        <v>0</v>
      </c>
      <c r="AI12" s="34">
        <f t="shared" si="1"/>
        <v>0</v>
      </c>
      <c r="AJ12" s="231"/>
      <c r="AK12" s="228"/>
      <c r="AL12" s="15"/>
    </row>
    <row r="13" spans="1:38" s="16" customFormat="1" ht="15" customHeight="1">
      <c r="A13" s="36">
        <v>10</v>
      </c>
      <c r="B13" s="37" t="s">
        <v>14</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156">
        <f t="shared" si="1"/>
        <v>0</v>
      </c>
      <c r="AJ13" s="231"/>
      <c r="AK13" s="228"/>
      <c r="AL13" s="15"/>
    </row>
    <row r="14" spans="1:38" s="16" customFormat="1" ht="15" customHeight="1">
      <c r="A14" s="36">
        <v>11</v>
      </c>
      <c r="B14" s="37" t="s">
        <v>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156">
        <f t="shared" si="1"/>
        <v>0</v>
      </c>
      <c r="AJ14" s="231"/>
      <c r="AK14" s="228"/>
      <c r="AL14" s="15"/>
    </row>
    <row r="15" spans="1:38" s="16" customFormat="1" ht="15" customHeight="1">
      <c r="A15" s="36">
        <v>12</v>
      </c>
      <c r="B15" s="37" t="s">
        <v>9</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0"/>
        <v>0</v>
      </c>
      <c r="AI15" s="156">
        <f t="shared" si="1"/>
        <v>0</v>
      </c>
      <c r="AJ15" s="231"/>
      <c r="AK15" s="228"/>
      <c r="AL15" s="15"/>
    </row>
    <row r="16" spans="1:38" s="16" customFormat="1" ht="15" customHeight="1">
      <c r="A16" s="36">
        <v>13</v>
      </c>
      <c r="B16" s="37" t="s">
        <v>10</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0"/>
        <v>0</v>
      </c>
      <c r="AI16" s="156">
        <f t="shared" si="1"/>
        <v>0</v>
      </c>
      <c r="AJ16" s="231"/>
      <c r="AK16" s="228"/>
      <c r="AL16" s="15"/>
    </row>
    <row r="17" spans="1:38" s="16" customFormat="1" ht="15" customHeight="1">
      <c r="A17" s="36">
        <v>14</v>
      </c>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39">
        <f t="shared" si="1"/>
        <v>0</v>
      </c>
      <c r="AJ17" s="231"/>
      <c r="AK17" s="228"/>
      <c r="AL17" s="15"/>
    </row>
    <row r="18" spans="1:38" s="16" customFormat="1" ht="15" customHeight="1">
      <c r="A18" s="31">
        <v>15</v>
      </c>
      <c r="B18" s="32" t="s">
        <v>12</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218"/>
      <c r="AD18" s="219"/>
      <c r="AE18" s="219"/>
      <c r="AF18" s="219"/>
      <c r="AG18" s="220"/>
      <c r="AH18" s="34">
        <f t="shared" si="0"/>
        <v>0</v>
      </c>
      <c r="AI18" s="34">
        <f t="shared" si="1"/>
        <v>0</v>
      </c>
      <c r="AJ18" s="231"/>
      <c r="AK18" s="228"/>
      <c r="AL18" s="15"/>
    </row>
    <row r="19" spans="1:38" s="16" customFormat="1" ht="15" customHeight="1">
      <c r="A19" s="31">
        <v>16</v>
      </c>
      <c r="B19" s="32" t="s">
        <v>13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218"/>
      <c r="AD19" s="219"/>
      <c r="AE19" s="219"/>
      <c r="AF19" s="219"/>
      <c r="AG19" s="220"/>
      <c r="AH19" s="34">
        <f t="shared" si="0"/>
        <v>0</v>
      </c>
      <c r="AI19" s="34">
        <f t="shared" si="1"/>
        <v>0</v>
      </c>
      <c r="AJ19" s="231"/>
      <c r="AK19" s="228"/>
      <c r="AL19" s="15"/>
    </row>
    <row r="20" spans="1:38" s="16" customFormat="1" ht="15" customHeight="1">
      <c r="A20" s="36">
        <v>17</v>
      </c>
      <c r="B20" s="37" t="s">
        <v>14</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156">
        <f t="shared" si="1"/>
        <v>0</v>
      </c>
      <c r="AJ20" s="231"/>
      <c r="AK20" s="228"/>
      <c r="AL20" s="15"/>
    </row>
    <row r="21" spans="1:38" s="16" customFormat="1" ht="15" customHeight="1">
      <c r="A21" s="36">
        <v>18</v>
      </c>
      <c r="B21" s="37" t="s">
        <v>8</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156">
        <f t="shared" si="1"/>
        <v>0</v>
      </c>
      <c r="AJ21" s="231"/>
      <c r="AK21" s="228"/>
      <c r="AL21" s="15"/>
    </row>
    <row r="22" spans="1:38" s="16" customFormat="1" ht="15" customHeight="1">
      <c r="A22" s="36">
        <v>19</v>
      </c>
      <c r="B22" s="37" t="s">
        <v>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0"/>
        <v>0</v>
      </c>
      <c r="AI22" s="156">
        <f t="shared" si="1"/>
        <v>0</v>
      </c>
      <c r="AJ22" s="231"/>
      <c r="AK22" s="228"/>
      <c r="AL22" s="15"/>
    </row>
    <row r="23" spans="1:38" s="16" customFormat="1" ht="15" customHeight="1">
      <c r="A23" s="36">
        <v>20</v>
      </c>
      <c r="B23" s="37" t="s">
        <v>10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0"/>
        <v>0</v>
      </c>
      <c r="AI23" s="156">
        <f t="shared" si="1"/>
        <v>0</v>
      </c>
      <c r="AJ23" s="231"/>
      <c r="AK23" s="228"/>
      <c r="AL23" s="15"/>
    </row>
    <row r="24" spans="1:38" s="16" customFormat="1" ht="15" customHeight="1">
      <c r="A24" s="36">
        <v>21</v>
      </c>
      <c r="B24" s="37" t="s">
        <v>11</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39">
        <f t="shared" si="1"/>
        <v>0</v>
      </c>
      <c r="AJ24" s="231"/>
      <c r="AK24" s="228"/>
      <c r="AL24" s="15"/>
    </row>
    <row r="25" spans="1:38" s="16" customFormat="1" ht="15" customHeight="1">
      <c r="A25" s="31">
        <v>22</v>
      </c>
      <c r="B25" s="32" t="s">
        <v>12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218" t="s">
        <v>150</v>
      </c>
      <c r="AD25" s="219"/>
      <c r="AE25" s="219"/>
      <c r="AF25" s="219"/>
      <c r="AG25" s="220"/>
      <c r="AH25" s="34">
        <f t="shared" si="0"/>
        <v>0</v>
      </c>
      <c r="AI25" s="34">
        <f t="shared" si="1"/>
        <v>0</v>
      </c>
      <c r="AJ25" s="231"/>
      <c r="AK25" s="228"/>
      <c r="AL25" s="15"/>
    </row>
    <row r="26" spans="1:38" s="16" customFormat="1" ht="15" customHeight="1">
      <c r="A26" s="31">
        <v>23</v>
      </c>
      <c r="B26" s="32" t="s">
        <v>13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218"/>
      <c r="AD26" s="219"/>
      <c r="AE26" s="219"/>
      <c r="AF26" s="219"/>
      <c r="AG26" s="220"/>
      <c r="AH26" s="34">
        <f t="shared" si="0"/>
        <v>0</v>
      </c>
      <c r="AI26" s="130">
        <f t="shared" si="1"/>
        <v>0</v>
      </c>
      <c r="AJ26" s="231"/>
      <c r="AK26" s="228"/>
      <c r="AL26" s="15"/>
    </row>
    <row r="27" spans="1:38" s="16" customFormat="1" ht="15" customHeight="1">
      <c r="A27" s="36">
        <v>24</v>
      </c>
      <c r="B27" s="37" t="s">
        <v>14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156">
        <f t="shared" si="1"/>
        <v>0</v>
      </c>
      <c r="AJ27" s="231"/>
      <c r="AK27" s="228"/>
      <c r="AL27" s="15"/>
    </row>
    <row r="28" spans="1:38" s="16" customFormat="1" ht="15" customHeight="1">
      <c r="A28" s="36">
        <v>25</v>
      </c>
      <c r="B28" s="37" t="s">
        <v>8</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156">
        <f t="shared" si="1"/>
        <v>0</v>
      </c>
      <c r="AJ28" s="231"/>
      <c r="AK28" s="228"/>
      <c r="AL28" s="15"/>
    </row>
    <row r="29" spans="1:38" s="16" customFormat="1" ht="15" customHeight="1">
      <c r="A29" s="36">
        <v>26</v>
      </c>
      <c r="B29" s="37" t="s">
        <v>9</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0"/>
        <v>0</v>
      </c>
      <c r="AI29" s="156">
        <f t="shared" si="1"/>
        <v>0</v>
      </c>
      <c r="AJ29" s="231"/>
      <c r="AK29" s="228"/>
      <c r="AL29" s="15"/>
    </row>
    <row r="30" spans="1:38" s="16" customFormat="1" ht="15" customHeight="1">
      <c r="A30" s="36">
        <v>27</v>
      </c>
      <c r="B30" s="37" t="s">
        <v>10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0"/>
        <v>0</v>
      </c>
      <c r="AI30" s="156">
        <f t="shared" si="1"/>
        <v>0</v>
      </c>
      <c r="AJ30" s="231"/>
      <c r="AK30" s="228"/>
      <c r="AL30" s="15"/>
    </row>
    <row r="31" spans="1:38" s="16" customFormat="1" ht="15" customHeight="1">
      <c r="A31" s="36">
        <v>28</v>
      </c>
      <c r="B31" s="37" t="s">
        <v>11</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39">
        <f t="shared" si="1"/>
        <v>0</v>
      </c>
      <c r="AJ31" s="231"/>
      <c r="AK31" s="228"/>
      <c r="AL31" s="15"/>
    </row>
    <row r="32" spans="1:38" s="16" customFormat="1" ht="15" customHeight="1">
      <c r="A32" s="31">
        <v>29</v>
      </c>
      <c r="B32" s="32" t="s">
        <v>12</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218" t="s">
        <v>151</v>
      </c>
      <c r="AD32" s="219"/>
      <c r="AE32" s="219"/>
      <c r="AF32" s="219"/>
      <c r="AG32" s="220"/>
      <c r="AH32" s="34">
        <f t="shared" si="0"/>
        <v>0</v>
      </c>
      <c r="AI32" s="34">
        <f t="shared" si="1"/>
        <v>0</v>
      </c>
      <c r="AJ32" s="231"/>
      <c r="AK32" s="228"/>
      <c r="AL32" s="15"/>
    </row>
    <row r="33" spans="1:38" s="16" customFormat="1" ht="15" customHeight="1">
      <c r="A33" s="31">
        <v>30</v>
      </c>
      <c r="B33" s="32" t="s">
        <v>13</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218" t="s">
        <v>151</v>
      </c>
      <c r="AD33" s="219"/>
      <c r="AE33" s="219"/>
      <c r="AF33" s="219"/>
      <c r="AG33" s="220"/>
      <c r="AH33" s="34">
        <f t="shared" si="0"/>
        <v>0</v>
      </c>
      <c r="AI33" s="34">
        <f t="shared" si="1"/>
        <v>0</v>
      </c>
      <c r="AJ33" s="231"/>
      <c r="AK33" s="228"/>
      <c r="AL33" s="15"/>
    </row>
    <row r="34" spans="1:38" s="16" customFormat="1" ht="15" customHeight="1">
      <c r="A34" s="36">
        <v>31</v>
      </c>
      <c r="B34" s="37" t="s">
        <v>14</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00"/>
      <c r="AD34" s="201"/>
      <c r="AE34" s="201"/>
      <c r="AF34" s="201"/>
      <c r="AG34" s="202"/>
      <c r="AH34" s="39">
        <f t="shared" si="0"/>
        <v>0</v>
      </c>
      <c r="AI34" s="156">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8"/>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30"/>
      <c r="AG37" s="29"/>
      <c r="AH37" s="29"/>
      <c r="AI37" s="29"/>
      <c r="AJ37" s="29"/>
      <c r="AK37" s="29"/>
      <c r="AL37" s="29"/>
    </row>
    <row r="38" spans="1:38" s="16" customFormat="1" ht="12.75">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30"/>
      <c r="AG38" s="29"/>
      <c r="AH38" s="29"/>
      <c r="AI38" s="29"/>
      <c r="AJ38" s="29"/>
      <c r="AK38" s="29"/>
      <c r="AL38" s="29"/>
    </row>
    <row r="39" spans="1:38" s="16" customFormat="1" ht="12.75">
      <c r="A39" s="28"/>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30"/>
      <c r="AG39" s="29"/>
      <c r="AH39" s="29"/>
      <c r="AI39" s="29"/>
      <c r="AJ39" s="29"/>
      <c r="AK39" s="29"/>
      <c r="AL39" s="29"/>
    </row>
    <row r="40" spans="1:38" s="16" customFormat="1" ht="12.75">
      <c r="A40" s="28"/>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30"/>
      <c r="AG40" s="29"/>
      <c r="AH40" s="29"/>
      <c r="AI40" s="29"/>
      <c r="AJ40" s="29"/>
      <c r="AK40" s="29"/>
      <c r="AL40" s="29"/>
    </row>
    <row r="41" spans="1:38" s="16" customFormat="1" ht="12.75">
      <c r="A41" s="28"/>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30"/>
      <c r="AG41" s="29"/>
      <c r="AH41" s="29"/>
      <c r="AI41" s="29"/>
      <c r="AJ41" s="29"/>
      <c r="AK41" s="29"/>
      <c r="AL41" s="29"/>
    </row>
    <row r="42" spans="1:38" s="16" customFormat="1" ht="12.75">
      <c r="A42" s="28"/>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30"/>
      <c r="AG42" s="29"/>
      <c r="AH42" s="29"/>
      <c r="AI42" s="29"/>
      <c r="AJ42" s="29"/>
      <c r="AK42" s="29"/>
      <c r="AL42" s="29"/>
    </row>
    <row r="43" spans="1:38" s="16" customFormat="1" ht="12.75">
      <c r="A43" s="28"/>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30"/>
      <c r="AG43" s="29"/>
      <c r="AH43" s="29"/>
      <c r="AI43" s="29"/>
      <c r="AJ43" s="29"/>
      <c r="AK43" s="29"/>
      <c r="AL43" s="29"/>
    </row>
    <row r="44" spans="1:38" s="16" customFormat="1" ht="12.75">
      <c r="A44" s="28"/>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30"/>
      <c r="AG44" s="29"/>
      <c r="AH44" s="29"/>
      <c r="AI44" s="29"/>
      <c r="AJ44" s="29"/>
      <c r="AK44" s="29"/>
      <c r="AL44" s="29"/>
    </row>
    <row r="45" spans="1:38" s="16" customFormat="1" ht="12.75">
      <c r="A45" s="28"/>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0"/>
      <c r="AG45" s="29"/>
      <c r="AH45" s="29"/>
      <c r="AI45" s="29"/>
      <c r="AJ45" s="29"/>
      <c r="AK45" s="29"/>
      <c r="AL45" s="29"/>
    </row>
    <row r="46" spans="1:38" s="16" customFormat="1" ht="12.75">
      <c r="A46" s="28"/>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30"/>
      <c r="AG46" s="29"/>
      <c r="AH46" s="29"/>
      <c r="AI46" s="29"/>
      <c r="AJ46" s="29"/>
      <c r="AK46" s="29"/>
      <c r="AL46" s="29"/>
    </row>
    <row r="47" spans="1:38" s="16" customFormat="1" ht="12.75">
      <c r="A47" s="28"/>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29"/>
      <c r="AH47" s="29"/>
      <c r="AI47" s="29"/>
      <c r="AJ47" s="29"/>
      <c r="AK47" s="29"/>
      <c r="AL47" s="29"/>
    </row>
    <row r="48" spans="1:38" s="16" customFormat="1" ht="12.75">
      <c r="A48" s="28"/>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30"/>
      <c r="AG48" s="29"/>
      <c r="AH48" s="29"/>
      <c r="AI48" s="29"/>
      <c r="AJ48" s="29"/>
      <c r="AK48" s="29"/>
      <c r="AL48" s="29"/>
    </row>
    <row r="49" spans="1:38" s="16" customFormat="1" ht="12.75">
      <c r="A49" s="28"/>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30"/>
      <c r="AG49" s="29"/>
      <c r="AH49" s="29"/>
      <c r="AI49" s="29"/>
      <c r="AJ49" s="29"/>
      <c r="AK49" s="29"/>
      <c r="AL49" s="29"/>
    </row>
    <row r="50" spans="1:38" s="16" customFormat="1" ht="12.75">
      <c r="A50" s="28"/>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30"/>
      <c r="AG50" s="29"/>
      <c r="AH50" s="29"/>
      <c r="AI50" s="29"/>
      <c r="AJ50" s="29"/>
      <c r="AK50" s="29"/>
      <c r="AL50" s="29"/>
    </row>
    <row r="51" spans="1:38" s="16" customFormat="1" ht="12.75">
      <c r="A51" s="28"/>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30"/>
      <c r="AG51" s="29"/>
      <c r="AH51" s="29"/>
      <c r="AI51" s="29"/>
      <c r="AJ51" s="29"/>
      <c r="AK51" s="29"/>
      <c r="AL51" s="29"/>
    </row>
    <row r="52" spans="1:38" s="16" customFormat="1" ht="12.75">
      <c r="A52" s="28"/>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30"/>
      <c r="AG52" s="29"/>
      <c r="AH52" s="29"/>
      <c r="AI52" s="29"/>
      <c r="AJ52" s="29"/>
      <c r="AK52" s="29"/>
      <c r="AL52" s="29"/>
    </row>
    <row r="53" spans="1:38" s="16" customFormat="1" ht="12.75">
      <c r="A53" s="28"/>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30"/>
      <c r="AG53" s="29"/>
      <c r="AH53" s="29"/>
      <c r="AI53" s="29"/>
      <c r="AJ53" s="29"/>
      <c r="AK53" s="29"/>
      <c r="AL53" s="29"/>
    </row>
    <row r="54" spans="1:38" s="16" customFormat="1" ht="12.75">
      <c r="A54" s="28"/>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30"/>
      <c r="AG54" s="29"/>
      <c r="AH54" s="29"/>
      <c r="AI54" s="29"/>
      <c r="AJ54" s="29"/>
      <c r="AK54" s="29"/>
      <c r="AL54" s="29"/>
    </row>
    <row r="55" spans="1:38" s="16" customFormat="1" ht="12.75">
      <c r="A55" s="28"/>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0"/>
      <c r="AG55" s="29"/>
      <c r="AH55" s="29"/>
      <c r="AI55" s="29"/>
      <c r="AJ55" s="29"/>
      <c r="AK55" s="29"/>
      <c r="AL55" s="29"/>
    </row>
    <row r="56" spans="1:38" s="16" customFormat="1" ht="12.75">
      <c r="A56" s="28"/>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30"/>
      <c r="AG56" s="29"/>
      <c r="AH56" s="29"/>
      <c r="AI56" s="29"/>
      <c r="AJ56" s="29"/>
      <c r="AK56" s="29"/>
      <c r="AL56" s="29"/>
    </row>
    <row r="57" spans="1:38" s="16" customFormat="1" ht="12.75">
      <c r="A57" s="28"/>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30"/>
      <c r="AG57" s="29"/>
      <c r="AH57" s="29"/>
      <c r="AI57" s="29"/>
      <c r="AJ57" s="29"/>
      <c r="AK57" s="29"/>
      <c r="AL57" s="29"/>
    </row>
    <row r="58" spans="1:38" s="16" customFormat="1" ht="12.75">
      <c r="A58" s="28"/>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30"/>
      <c r="AG58" s="29"/>
      <c r="AH58" s="29"/>
      <c r="AI58" s="29"/>
      <c r="AJ58" s="29"/>
      <c r="AK58" s="29"/>
      <c r="AL58" s="29"/>
    </row>
    <row r="59" spans="1:38" s="16" customFormat="1" ht="12.75">
      <c r="A59" s="28"/>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30"/>
      <c r="AG59" s="29"/>
      <c r="AH59" s="29"/>
      <c r="AI59" s="29"/>
      <c r="AJ59" s="29"/>
      <c r="AK59" s="29"/>
      <c r="AL59" s="29"/>
    </row>
    <row r="60" spans="1:38" s="16" customFormat="1" ht="12.75">
      <c r="A60" s="28"/>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30"/>
      <c r="AG60" s="29"/>
      <c r="AH60" s="29"/>
      <c r="AI60" s="29"/>
      <c r="AJ60" s="29"/>
      <c r="AK60" s="29"/>
      <c r="AL60" s="29"/>
    </row>
    <row r="61" spans="1:38" s="16" customFormat="1" ht="12.75">
      <c r="A61" s="28"/>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30"/>
      <c r="AG61" s="29"/>
      <c r="AH61" s="29"/>
      <c r="AI61" s="29"/>
      <c r="AJ61" s="29"/>
      <c r="AK61" s="29"/>
      <c r="AL61" s="29"/>
    </row>
    <row r="62" spans="1:38" s="16" customFormat="1" ht="12.75">
      <c r="A62" s="28"/>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30"/>
      <c r="AG62" s="29"/>
      <c r="AH62" s="29"/>
      <c r="AI62" s="29"/>
      <c r="AJ62" s="29"/>
      <c r="AK62" s="29"/>
      <c r="AL62" s="29"/>
    </row>
    <row r="63" spans="1:38" s="16" customFormat="1" ht="12.75">
      <c r="A63" s="28"/>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30"/>
      <c r="AG63" s="29"/>
      <c r="AH63" s="29"/>
      <c r="AI63" s="29"/>
      <c r="AJ63" s="29"/>
      <c r="AK63" s="29"/>
      <c r="AL63" s="29"/>
    </row>
    <row r="64" spans="1:38" s="16" customFormat="1" ht="12.75">
      <c r="A64" s="28"/>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30"/>
      <c r="AG64" s="29"/>
      <c r="AH64" s="29"/>
      <c r="AI64" s="29"/>
      <c r="AJ64" s="29"/>
      <c r="AK64" s="29"/>
      <c r="AL64" s="29"/>
    </row>
    <row r="65" spans="1:38" s="16" customFormat="1" ht="12.75">
      <c r="A65" s="28"/>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0"/>
      <c r="AG65" s="29"/>
      <c r="AH65" s="29"/>
      <c r="AI65" s="29"/>
      <c r="AJ65" s="29"/>
      <c r="AK65" s="29"/>
      <c r="AL65" s="29"/>
    </row>
    <row r="66" spans="1:38" s="16" customFormat="1" ht="12.75">
      <c r="A66" s="28"/>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0"/>
      <c r="AG66" s="29"/>
      <c r="AH66" s="29"/>
      <c r="AI66" s="29"/>
      <c r="AJ66" s="29"/>
      <c r="AK66" s="29"/>
      <c r="AL66" s="29"/>
    </row>
    <row r="67" spans="1:38" s="16" customFormat="1" ht="12.75">
      <c r="A67" s="28"/>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30"/>
      <c r="AG67" s="29"/>
      <c r="AH67" s="29"/>
      <c r="AI67" s="29"/>
      <c r="AJ67" s="29"/>
      <c r="AK67" s="29"/>
      <c r="AL67" s="29"/>
    </row>
    <row r="68" spans="1:38" s="16" customFormat="1" ht="12.75">
      <c r="A68" s="28"/>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30"/>
      <c r="AG68" s="29"/>
      <c r="AH68" s="29"/>
      <c r="AI68" s="29"/>
      <c r="AJ68" s="29"/>
      <c r="AK68" s="29"/>
      <c r="AL68" s="29"/>
    </row>
    <row r="69" spans="1:38" s="16" customFormat="1" ht="12.75">
      <c r="A69" s="28"/>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30"/>
      <c r="AG69" s="29"/>
      <c r="AH69" s="29"/>
      <c r="AI69" s="29"/>
      <c r="AJ69" s="29"/>
      <c r="AK69" s="29"/>
      <c r="AL69" s="29"/>
    </row>
    <row r="70" spans="1:38" s="16" customFormat="1" ht="12.75">
      <c r="A70" s="28"/>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30"/>
      <c r="AG70" s="29"/>
      <c r="AH70" s="29"/>
      <c r="AI70" s="29"/>
      <c r="AJ70" s="29"/>
      <c r="AK70" s="29"/>
      <c r="AL70" s="29"/>
    </row>
    <row r="71" spans="1:38" s="16" customFormat="1" ht="12.75">
      <c r="A71" s="28"/>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30"/>
      <c r="AG71" s="29"/>
      <c r="AH71" s="29"/>
      <c r="AI71" s="29"/>
      <c r="AJ71" s="29"/>
      <c r="AK71" s="29"/>
      <c r="AL71" s="29"/>
    </row>
    <row r="72" spans="1:38" s="16" customFormat="1" ht="12.75">
      <c r="A72" s="28"/>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30"/>
      <c r="AG72" s="29"/>
      <c r="AH72" s="29"/>
      <c r="AI72" s="29"/>
      <c r="AJ72" s="29"/>
      <c r="AK72" s="29"/>
      <c r="AL72" s="29"/>
    </row>
    <row r="73" spans="1:38" s="16" customFormat="1" ht="12.75">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30"/>
      <c r="AG73" s="29"/>
      <c r="AH73" s="29"/>
      <c r="AI73" s="29"/>
      <c r="AJ73" s="29"/>
      <c r="AK73" s="29"/>
      <c r="AL73" s="29"/>
    </row>
    <row r="74" spans="1:38" s="16" customFormat="1" ht="12.75">
      <c r="A74" s="28"/>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30"/>
      <c r="AG74" s="29"/>
      <c r="AH74" s="29"/>
      <c r="AI74" s="29"/>
      <c r="AJ74" s="29"/>
      <c r="AK74" s="29"/>
      <c r="AL74" s="29"/>
    </row>
    <row r="75" spans="1:38" s="16" customFormat="1" ht="12.75">
      <c r="A75" s="28"/>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30"/>
      <c r="AG75" s="29"/>
      <c r="AH75" s="29"/>
      <c r="AI75" s="29"/>
      <c r="AJ75" s="29"/>
      <c r="AK75" s="29"/>
      <c r="AL75" s="29"/>
    </row>
    <row r="76" spans="1:38" s="16" customFormat="1" ht="12.75">
      <c r="A76" s="28"/>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30"/>
      <c r="AG76" s="29"/>
      <c r="AH76" s="29"/>
      <c r="AI76" s="29"/>
      <c r="AJ76" s="29"/>
      <c r="AK76" s="29"/>
      <c r="AL76" s="29"/>
    </row>
    <row r="77" spans="1:38" s="16" customFormat="1" ht="12.75">
      <c r="A77" s="28"/>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30"/>
      <c r="AG77" s="29"/>
      <c r="AH77" s="29"/>
      <c r="AI77" s="29"/>
      <c r="AJ77" s="29"/>
      <c r="AK77" s="29"/>
      <c r="AL77" s="29"/>
    </row>
    <row r="78" spans="1:38" s="16" customFormat="1" ht="12.75">
      <c r="A78" s="28"/>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30"/>
      <c r="AG78" s="29"/>
      <c r="AH78" s="29"/>
      <c r="AI78" s="29"/>
      <c r="AJ78" s="29"/>
      <c r="AK78" s="29"/>
      <c r="AL78" s="29"/>
    </row>
    <row r="79" spans="1:38" s="16" customFormat="1" ht="12.75">
      <c r="A79" s="28"/>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30"/>
      <c r="AG79" s="29"/>
      <c r="AH79" s="29"/>
      <c r="AI79" s="29"/>
      <c r="AJ79" s="29"/>
      <c r="AK79" s="29"/>
      <c r="AL79" s="29"/>
    </row>
    <row r="80" spans="1:38" s="16" customFormat="1" ht="12.75">
      <c r="A80" s="28"/>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30"/>
      <c r="AG80" s="29"/>
      <c r="AH80" s="29"/>
      <c r="AI80" s="29"/>
      <c r="AJ80" s="29"/>
      <c r="AK80" s="29"/>
      <c r="AL80" s="29"/>
    </row>
    <row r="81" spans="1:38" s="16" customFormat="1" ht="12.75">
      <c r="A81" s="28"/>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30"/>
      <c r="AG81" s="29"/>
      <c r="AH81" s="29"/>
      <c r="AI81" s="29"/>
      <c r="AJ81" s="29"/>
      <c r="AK81" s="29"/>
      <c r="AL81" s="29"/>
    </row>
    <row r="82" spans="1:38" s="16" customFormat="1" ht="12.75">
      <c r="A82" s="28"/>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30"/>
      <c r="AG82" s="29"/>
      <c r="AH82" s="29"/>
      <c r="AI82" s="29"/>
      <c r="AJ82" s="29"/>
      <c r="AK82" s="29"/>
      <c r="AL82" s="29"/>
    </row>
    <row r="83" spans="1:38" s="16" customFormat="1" ht="12.75">
      <c r="A83" s="28"/>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30"/>
      <c r="AG83" s="29"/>
      <c r="AH83" s="29"/>
      <c r="AI83" s="29"/>
      <c r="AJ83" s="29"/>
      <c r="AK83" s="29"/>
      <c r="AL83" s="29"/>
    </row>
    <row r="84" spans="1:38" s="16" customFormat="1" ht="12.75">
      <c r="A84" s="28"/>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30"/>
      <c r="AG84" s="29"/>
      <c r="AH84" s="29"/>
      <c r="AI84" s="29"/>
      <c r="AJ84" s="29"/>
      <c r="AK84" s="29"/>
      <c r="AL84" s="29"/>
    </row>
    <row r="85" spans="1:38" s="16" customFormat="1" ht="12.75">
      <c r="A85" s="28"/>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30"/>
      <c r="AG85" s="29"/>
      <c r="AH85" s="29"/>
      <c r="AI85" s="29"/>
      <c r="AJ85" s="29"/>
      <c r="AK85" s="29"/>
      <c r="AL85" s="29"/>
    </row>
    <row r="86" spans="1:38" s="16" customFormat="1" ht="12.75">
      <c r="A86" s="28"/>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30"/>
      <c r="AG86" s="29"/>
      <c r="AH86" s="29"/>
      <c r="AI86" s="29"/>
      <c r="AJ86" s="29"/>
      <c r="AK86" s="29"/>
      <c r="AL86" s="29"/>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sheetData>
  <sheetProtection password="C55E" sheet="1" objects="1" scenarios="1" selectLockedCells="1"/>
  <mergeCells count="73">
    <mergeCell ref="AC27:AG27"/>
    <mergeCell ref="AC18:AG18"/>
    <mergeCell ref="A35:B35"/>
    <mergeCell ref="AC22:AG22"/>
    <mergeCell ref="AC23:AG23"/>
    <mergeCell ref="AC24:AG24"/>
    <mergeCell ref="AC25:AG25"/>
    <mergeCell ref="AC26:AG26"/>
    <mergeCell ref="AC29:AG29"/>
    <mergeCell ref="AC34:AG34"/>
    <mergeCell ref="AC33:AG33"/>
    <mergeCell ref="AC30:AG30"/>
    <mergeCell ref="AC28:AG28"/>
    <mergeCell ref="AC32:AG32"/>
    <mergeCell ref="AC31:AG31"/>
    <mergeCell ref="A3:B3"/>
    <mergeCell ref="S2:S3"/>
    <mergeCell ref="T2:T3"/>
    <mergeCell ref="U2:U3"/>
    <mergeCell ref="A1:B2"/>
    <mergeCell ref="F1:I1"/>
    <mergeCell ref="M1:N1"/>
    <mergeCell ref="F2:F3"/>
    <mergeCell ref="H2:H3"/>
    <mergeCell ref="G2:G3"/>
    <mergeCell ref="AH1:AH3"/>
    <mergeCell ref="I2:I3"/>
    <mergeCell ref="J2:J3"/>
    <mergeCell ref="AG2:AG3"/>
    <mergeCell ref="AC1:AG1"/>
    <mergeCell ref="M2:M3"/>
    <mergeCell ref="N2:N3"/>
    <mergeCell ref="Y2:Y3"/>
    <mergeCell ref="Q2:Q3"/>
    <mergeCell ref="R2:R3"/>
    <mergeCell ref="AC7:AG7"/>
    <mergeCell ref="AC9:AG9"/>
    <mergeCell ref="AC6:AG6"/>
    <mergeCell ref="C1:E1"/>
    <mergeCell ref="C2:C3"/>
    <mergeCell ref="D2:D3"/>
    <mergeCell ref="E2:E3"/>
    <mergeCell ref="AC5:AG5"/>
    <mergeCell ref="AC4:AG4"/>
    <mergeCell ref="W2:W3"/>
    <mergeCell ref="AC21:AG21"/>
    <mergeCell ref="AC8:AG8"/>
    <mergeCell ref="AC16:AG16"/>
    <mergeCell ref="AC15:AG15"/>
    <mergeCell ref="AC13:AG13"/>
    <mergeCell ref="AC10:AG10"/>
    <mergeCell ref="AC11:AG11"/>
    <mergeCell ref="AC12:AG12"/>
    <mergeCell ref="Z1:AB1"/>
    <mergeCell ref="Z2:AB2"/>
    <mergeCell ref="AK1:AK35"/>
    <mergeCell ref="AC2:AF3"/>
    <mergeCell ref="AC14:AG14"/>
    <mergeCell ref="AJ1:AJ35"/>
    <mergeCell ref="AI1:AI3"/>
    <mergeCell ref="AC17:AG17"/>
    <mergeCell ref="AC19:AG19"/>
    <mergeCell ref="AC20:AG20"/>
    <mergeCell ref="L2:L3"/>
    <mergeCell ref="O1:R1"/>
    <mergeCell ref="W1:Y1"/>
    <mergeCell ref="V2:V3"/>
    <mergeCell ref="X2:X3"/>
    <mergeCell ref="S1:V1"/>
    <mergeCell ref="J1:L1"/>
    <mergeCell ref="K2:K3"/>
    <mergeCell ref="O2:O3"/>
    <mergeCell ref="P2:P3"/>
  </mergeCells>
  <printOptions horizontalCentered="1" verticalCentered="1"/>
  <pageMargins left="0" right="0" top="0" bottom="0" header="0.31496062992125984" footer="0"/>
  <pageSetup fitToHeight="1" fitToWidth="1" horizontalDpi="300" verticalDpi="300" orientation="landscape" paperSize="9" scale="42"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AL84"/>
  <sheetViews>
    <sheetView zoomScale="75" zoomScaleNormal="75" zoomScalePageLayoutView="0" workbookViewId="0" topLeftCell="A1">
      <selection activeCell="N19" sqref="N19"/>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421875" style="5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39</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8</v>
      </c>
      <c r="C4" s="38"/>
      <c r="D4" s="38"/>
      <c r="E4" s="38"/>
      <c r="F4" s="38"/>
      <c r="G4" s="38"/>
      <c r="H4" s="38"/>
      <c r="I4" s="54"/>
      <c r="J4" s="54"/>
      <c r="K4" s="54"/>
      <c r="L4" s="54"/>
      <c r="M4" s="38"/>
      <c r="N4" s="38"/>
      <c r="O4" s="38"/>
      <c r="P4" s="38"/>
      <c r="Q4" s="38"/>
      <c r="R4" s="38"/>
      <c r="S4" s="38"/>
      <c r="T4" s="38"/>
      <c r="U4" s="38"/>
      <c r="V4" s="38"/>
      <c r="W4" s="38"/>
      <c r="X4" s="38"/>
      <c r="Y4" s="38"/>
      <c r="Z4" s="38"/>
      <c r="AA4" s="38"/>
      <c r="AB4" s="38"/>
      <c r="AC4" s="200"/>
      <c r="AD4" s="201"/>
      <c r="AE4" s="201"/>
      <c r="AF4" s="201"/>
      <c r="AG4" s="202"/>
      <c r="AH4" s="39">
        <f>L4+K4+J4</f>
        <v>0</v>
      </c>
      <c r="AI4" s="39">
        <f>L4+K4+J4+I4+H4+F4+G4</f>
        <v>0</v>
      </c>
      <c r="AJ4" s="231"/>
      <c r="AK4" s="228"/>
      <c r="AL4" s="15"/>
    </row>
    <row r="5" spans="1:38" s="16" customFormat="1" ht="15" customHeight="1">
      <c r="A5" s="36">
        <v>2</v>
      </c>
      <c r="B5" s="37" t="s">
        <v>9</v>
      </c>
      <c r="C5" s="38"/>
      <c r="D5" s="38"/>
      <c r="E5" s="38"/>
      <c r="F5" s="38"/>
      <c r="G5" s="38"/>
      <c r="H5" s="38"/>
      <c r="I5" s="54"/>
      <c r="J5" s="54"/>
      <c r="K5" s="54"/>
      <c r="L5" s="54"/>
      <c r="M5" s="38"/>
      <c r="N5" s="38"/>
      <c r="O5" s="38"/>
      <c r="P5" s="38"/>
      <c r="Q5" s="38"/>
      <c r="R5" s="38"/>
      <c r="S5" s="38"/>
      <c r="T5" s="38"/>
      <c r="U5" s="38"/>
      <c r="V5" s="38"/>
      <c r="W5" s="38"/>
      <c r="X5" s="38"/>
      <c r="Y5" s="38"/>
      <c r="Z5" s="38"/>
      <c r="AA5" s="38"/>
      <c r="AB5" s="38"/>
      <c r="AC5" s="200"/>
      <c r="AD5" s="201"/>
      <c r="AE5" s="201"/>
      <c r="AF5" s="201"/>
      <c r="AG5" s="202"/>
      <c r="AH5" s="39">
        <f aca="true" t="shared" si="0" ref="AH5:AH32">L5+K5+J5</f>
        <v>0</v>
      </c>
      <c r="AI5" s="39">
        <f>L5+K5+J5+I5+H5+F5+G5</f>
        <v>0</v>
      </c>
      <c r="AJ5" s="231"/>
      <c r="AK5" s="228"/>
      <c r="AL5" s="15"/>
    </row>
    <row r="6" spans="1:38" s="16" customFormat="1" ht="15" customHeight="1">
      <c r="A6" s="36">
        <v>3</v>
      </c>
      <c r="B6" s="37" t="s">
        <v>10</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9">
        <f t="shared" si="0"/>
        <v>0</v>
      </c>
      <c r="AI6" s="39">
        <f aca="true" t="shared" si="1" ref="AI6:AI32">L6+K6+J6+I6+H6+F6+G6</f>
        <v>0</v>
      </c>
      <c r="AJ6" s="231"/>
      <c r="AK6" s="228"/>
      <c r="AL6" s="15"/>
    </row>
    <row r="7" spans="1:38" s="16" customFormat="1" ht="15" customHeight="1">
      <c r="A7" s="36">
        <v>4</v>
      </c>
      <c r="B7" s="37" t="s">
        <v>11</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39">
        <f t="shared" si="1"/>
        <v>0</v>
      </c>
      <c r="AJ7" s="231"/>
      <c r="AK7" s="228"/>
      <c r="AL7" s="15"/>
    </row>
    <row r="8" spans="1:38" s="16" customFormat="1" ht="15" customHeight="1">
      <c r="A8" s="31">
        <v>5</v>
      </c>
      <c r="B8" s="35" t="s">
        <v>12</v>
      </c>
      <c r="C8" s="35"/>
      <c r="D8" s="35"/>
      <c r="E8" s="35"/>
      <c r="F8" s="35"/>
      <c r="G8" s="35"/>
      <c r="H8" s="35"/>
      <c r="I8" s="35"/>
      <c r="J8" s="35"/>
      <c r="K8" s="35"/>
      <c r="L8" s="35"/>
      <c r="M8" s="35"/>
      <c r="N8" s="35"/>
      <c r="O8" s="35"/>
      <c r="P8" s="35"/>
      <c r="Q8" s="35"/>
      <c r="R8" s="35"/>
      <c r="S8" s="35"/>
      <c r="T8" s="35"/>
      <c r="U8" s="35"/>
      <c r="V8" s="35"/>
      <c r="W8" s="35"/>
      <c r="X8" s="35"/>
      <c r="Y8" s="35"/>
      <c r="Z8" s="35"/>
      <c r="AA8" s="35"/>
      <c r="AB8" s="35"/>
      <c r="AC8" s="162"/>
      <c r="AD8" s="163"/>
      <c r="AE8" s="163"/>
      <c r="AF8" s="163"/>
      <c r="AG8" s="164"/>
      <c r="AH8" s="34">
        <f t="shared" si="0"/>
        <v>0</v>
      </c>
      <c r="AI8" s="34">
        <f t="shared" si="1"/>
        <v>0</v>
      </c>
      <c r="AJ8" s="231"/>
      <c r="AK8" s="228"/>
      <c r="AL8" s="15"/>
    </row>
    <row r="9" spans="1:38" s="16" customFormat="1" ht="15" customHeight="1">
      <c r="A9" s="31">
        <v>6</v>
      </c>
      <c r="B9" s="35" t="s">
        <v>13</v>
      </c>
      <c r="C9" s="35"/>
      <c r="D9" s="35"/>
      <c r="E9" s="35"/>
      <c r="F9" s="35"/>
      <c r="G9" s="35"/>
      <c r="H9" s="35"/>
      <c r="I9" s="35"/>
      <c r="J9" s="35"/>
      <c r="K9" s="35"/>
      <c r="L9" s="35"/>
      <c r="M9" s="35"/>
      <c r="N9" s="35"/>
      <c r="O9" s="35"/>
      <c r="P9" s="35"/>
      <c r="Q9" s="35"/>
      <c r="R9" s="35"/>
      <c r="S9" s="35"/>
      <c r="T9" s="35"/>
      <c r="U9" s="35"/>
      <c r="V9" s="35"/>
      <c r="W9" s="35"/>
      <c r="X9" s="35"/>
      <c r="Y9" s="35"/>
      <c r="Z9" s="35"/>
      <c r="AA9" s="35"/>
      <c r="AB9" s="35"/>
      <c r="AC9" s="162"/>
      <c r="AD9" s="163"/>
      <c r="AE9" s="163"/>
      <c r="AF9" s="163"/>
      <c r="AG9" s="164"/>
      <c r="AH9" s="34">
        <f t="shared" si="0"/>
        <v>0</v>
      </c>
      <c r="AI9" s="34">
        <f t="shared" si="1"/>
        <v>0</v>
      </c>
      <c r="AJ9" s="231"/>
      <c r="AK9" s="228"/>
      <c r="AL9" s="15"/>
    </row>
    <row r="10" spans="1:38" s="16" customFormat="1" ht="15" customHeight="1">
      <c r="A10" s="36">
        <v>7</v>
      </c>
      <c r="B10" s="38" t="s">
        <v>14</v>
      </c>
      <c r="C10" s="38"/>
      <c r="D10" s="38"/>
      <c r="E10" s="38"/>
      <c r="F10" s="38"/>
      <c r="G10" s="38"/>
      <c r="H10" s="38"/>
      <c r="I10" s="54"/>
      <c r="J10" s="54"/>
      <c r="K10" s="54"/>
      <c r="L10" s="54"/>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39">
        <f t="shared" si="1"/>
        <v>0</v>
      </c>
      <c r="AJ10" s="231"/>
      <c r="AK10" s="228"/>
      <c r="AL10" s="15"/>
    </row>
    <row r="11" spans="1:38" s="16" customFormat="1" ht="15" customHeight="1">
      <c r="A11" s="36">
        <v>8</v>
      </c>
      <c r="B11" s="37" t="s">
        <v>8</v>
      </c>
      <c r="C11" s="38"/>
      <c r="D11" s="38"/>
      <c r="E11" s="38"/>
      <c r="F11" s="38"/>
      <c r="G11" s="38"/>
      <c r="H11" s="38"/>
      <c r="I11" s="54"/>
      <c r="J11" s="54"/>
      <c r="K11" s="54"/>
      <c r="L11" s="54"/>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39">
        <f t="shared" si="1"/>
        <v>0</v>
      </c>
      <c r="AJ11" s="231"/>
      <c r="AK11" s="228"/>
      <c r="AL11" s="15"/>
    </row>
    <row r="12" spans="1:38" s="16" customFormat="1" ht="15" customHeight="1">
      <c r="A12" s="36">
        <v>9</v>
      </c>
      <c r="B12" s="37" t="s">
        <v>9</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39">
        <f t="shared" si="1"/>
        <v>0</v>
      </c>
      <c r="AJ12" s="231"/>
      <c r="AK12" s="228"/>
      <c r="AL12" s="15"/>
    </row>
    <row r="13" spans="1:38" s="16" customFormat="1" ht="15" customHeight="1">
      <c r="A13" s="36">
        <v>10</v>
      </c>
      <c r="B13" s="37" t="s">
        <v>10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39">
        <f t="shared" si="1"/>
        <v>0</v>
      </c>
      <c r="AJ13" s="231"/>
      <c r="AK13" s="228"/>
      <c r="AL13" s="15"/>
    </row>
    <row r="14" spans="1:38" s="16" customFormat="1" ht="15" customHeight="1">
      <c r="A14" s="36">
        <v>11</v>
      </c>
      <c r="B14" s="37" t="s">
        <v>11</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39">
        <f t="shared" si="1"/>
        <v>0</v>
      </c>
      <c r="AJ14" s="231"/>
      <c r="AK14" s="228"/>
      <c r="AL14" s="15"/>
    </row>
    <row r="15" spans="1:38" s="16" customFormat="1" ht="15" customHeight="1">
      <c r="A15" s="31">
        <v>12</v>
      </c>
      <c r="B15" s="35" t="s">
        <v>12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162" t="s">
        <v>152</v>
      </c>
      <c r="AD15" s="163"/>
      <c r="AE15" s="163"/>
      <c r="AF15" s="163"/>
      <c r="AG15" s="164"/>
      <c r="AH15" s="34">
        <f t="shared" si="0"/>
        <v>0</v>
      </c>
      <c r="AI15" s="34">
        <f t="shared" si="1"/>
        <v>0</v>
      </c>
      <c r="AJ15" s="231"/>
      <c r="AK15" s="228"/>
      <c r="AL15" s="15"/>
    </row>
    <row r="16" spans="1:38" s="16" customFormat="1" ht="15" customHeight="1">
      <c r="A16" s="31">
        <v>13</v>
      </c>
      <c r="B16" s="35" t="s">
        <v>13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62"/>
      <c r="AD16" s="163"/>
      <c r="AE16" s="163"/>
      <c r="AF16" s="163"/>
      <c r="AG16" s="164"/>
      <c r="AH16" s="34">
        <f t="shared" si="0"/>
        <v>0</v>
      </c>
      <c r="AI16" s="34">
        <f t="shared" si="1"/>
        <v>0</v>
      </c>
      <c r="AJ16" s="231"/>
      <c r="AK16" s="228"/>
      <c r="AL16" s="15"/>
    </row>
    <row r="17" spans="1:38" s="16" customFormat="1" ht="15" customHeight="1">
      <c r="A17" s="36">
        <v>14</v>
      </c>
      <c r="B17" s="38" t="s">
        <v>14</v>
      </c>
      <c r="C17" s="38"/>
      <c r="D17" s="38"/>
      <c r="E17" s="38"/>
      <c r="F17" s="38"/>
      <c r="G17" s="38"/>
      <c r="H17" s="38"/>
      <c r="I17" s="54"/>
      <c r="J17" s="54"/>
      <c r="K17" s="54"/>
      <c r="L17" s="54"/>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39">
        <f t="shared" si="1"/>
        <v>0</v>
      </c>
      <c r="AJ17" s="231"/>
      <c r="AK17" s="228"/>
      <c r="AL17" s="15"/>
    </row>
    <row r="18" spans="1:38" s="16" customFormat="1" ht="15" customHeight="1">
      <c r="A18" s="36">
        <v>15</v>
      </c>
      <c r="B18" s="38" t="s">
        <v>8</v>
      </c>
      <c r="C18" s="38"/>
      <c r="D18" s="38"/>
      <c r="E18" s="38"/>
      <c r="F18" s="38"/>
      <c r="G18" s="38"/>
      <c r="H18" s="38"/>
      <c r="I18" s="54"/>
      <c r="J18" s="54"/>
      <c r="K18" s="54"/>
      <c r="L18" s="54"/>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39">
        <f t="shared" si="1"/>
        <v>0</v>
      </c>
      <c r="AJ18" s="231"/>
      <c r="AK18" s="228"/>
      <c r="AL18" s="15"/>
    </row>
    <row r="19" spans="1:38" s="16" customFormat="1" ht="15" customHeight="1">
      <c r="A19" s="36">
        <v>16</v>
      </c>
      <c r="B19" s="37" t="s">
        <v>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39">
        <f t="shared" si="1"/>
        <v>0</v>
      </c>
      <c r="AJ19" s="231"/>
      <c r="AK19" s="228"/>
      <c r="AL19" s="15"/>
    </row>
    <row r="20" spans="1:38" s="16" customFormat="1" ht="15" customHeight="1">
      <c r="A20" s="36">
        <v>17</v>
      </c>
      <c r="B20" s="37" t="s">
        <v>10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39">
        <f t="shared" si="1"/>
        <v>0</v>
      </c>
      <c r="AJ20" s="231"/>
      <c r="AK20" s="228"/>
      <c r="AL20" s="15"/>
    </row>
    <row r="21" spans="1:38" s="16" customFormat="1" ht="15" customHeight="1">
      <c r="A21" s="36">
        <v>18</v>
      </c>
      <c r="B21" s="37" t="s">
        <v>11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39">
        <f t="shared" si="1"/>
        <v>0</v>
      </c>
      <c r="AJ21" s="231"/>
      <c r="AK21" s="228"/>
      <c r="AL21" s="15"/>
    </row>
    <row r="22" spans="1:38" s="16" customFormat="1" ht="15" customHeight="1">
      <c r="A22" s="31">
        <v>19</v>
      </c>
      <c r="B22" s="35" t="s">
        <v>12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62"/>
      <c r="AD22" s="163"/>
      <c r="AE22" s="163"/>
      <c r="AF22" s="163"/>
      <c r="AG22" s="164"/>
      <c r="AH22" s="34">
        <f t="shared" si="0"/>
        <v>0</v>
      </c>
      <c r="AI22" s="34">
        <f t="shared" si="1"/>
        <v>0</v>
      </c>
      <c r="AJ22" s="231"/>
      <c r="AK22" s="228"/>
      <c r="AL22" s="15"/>
    </row>
    <row r="23" spans="1:38" s="16" customFormat="1" ht="15" customHeight="1">
      <c r="A23" s="31">
        <v>20</v>
      </c>
      <c r="B23" s="35" t="s">
        <v>13</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62"/>
      <c r="AD23" s="163"/>
      <c r="AE23" s="163"/>
      <c r="AF23" s="163"/>
      <c r="AG23" s="164"/>
      <c r="AH23" s="34">
        <f t="shared" si="0"/>
        <v>0</v>
      </c>
      <c r="AI23" s="34">
        <f t="shared" si="1"/>
        <v>0</v>
      </c>
      <c r="AJ23" s="231"/>
      <c r="AK23" s="228"/>
      <c r="AL23" s="15"/>
    </row>
    <row r="24" spans="1:38" s="16" customFormat="1" ht="15" customHeight="1">
      <c r="A24" s="36">
        <v>21</v>
      </c>
      <c r="B24" s="38" t="s">
        <v>14</v>
      </c>
      <c r="C24" s="38"/>
      <c r="D24" s="38"/>
      <c r="E24" s="38"/>
      <c r="F24" s="38"/>
      <c r="G24" s="38"/>
      <c r="H24" s="38"/>
      <c r="I24" s="54"/>
      <c r="J24" s="54"/>
      <c r="K24" s="54"/>
      <c r="L24" s="54"/>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39">
        <f t="shared" si="1"/>
        <v>0</v>
      </c>
      <c r="AJ24" s="231"/>
      <c r="AK24" s="228"/>
      <c r="AL24" s="15"/>
    </row>
    <row r="25" spans="1:38" s="16" customFormat="1" ht="15" customHeight="1">
      <c r="A25" s="36">
        <v>22</v>
      </c>
      <c r="B25" s="38" t="s">
        <v>8</v>
      </c>
      <c r="C25" s="38"/>
      <c r="D25" s="38"/>
      <c r="E25" s="38"/>
      <c r="F25" s="38"/>
      <c r="G25" s="38"/>
      <c r="H25" s="38"/>
      <c r="I25" s="54"/>
      <c r="J25" s="54"/>
      <c r="K25" s="54"/>
      <c r="L25" s="54"/>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39">
        <f t="shared" si="1"/>
        <v>0</v>
      </c>
      <c r="AJ25" s="231"/>
      <c r="AK25" s="228"/>
      <c r="AL25" s="15"/>
    </row>
    <row r="26" spans="1:38" s="16" customFormat="1" ht="15" customHeight="1">
      <c r="A26" s="36">
        <v>23</v>
      </c>
      <c r="B26" s="37" t="s">
        <v>9</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39">
        <f t="shared" si="1"/>
        <v>0</v>
      </c>
      <c r="AJ26" s="231"/>
      <c r="AK26" s="228"/>
      <c r="AL26" s="15"/>
    </row>
    <row r="27" spans="1:38" s="16" customFormat="1" ht="15" customHeight="1">
      <c r="A27" s="36">
        <v>24</v>
      </c>
      <c r="B27" s="37" t="s">
        <v>10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39">
        <f t="shared" si="1"/>
        <v>0</v>
      </c>
      <c r="AJ27" s="231"/>
      <c r="AK27" s="228"/>
      <c r="AL27" s="15"/>
    </row>
    <row r="28" spans="1:38" s="16" customFormat="1" ht="15" customHeight="1">
      <c r="A28" s="36">
        <v>25</v>
      </c>
      <c r="B28" s="37" t="s">
        <v>11</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39">
        <f t="shared" si="1"/>
        <v>0</v>
      </c>
      <c r="AJ28" s="231"/>
      <c r="AK28" s="228"/>
      <c r="AL28" s="15"/>
    </row>
    <row r="29" spans="1:38" s="16" customFormat="1" ht="15" customHeight="1">
      <c r="A29" s="31">
        <v>26</v>
      </c>
      <c r="B29" s="35" t="s">
        <v>12</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62"/>
      <c r="AD29" s="163"/>
      <c r="AE29" s="163"/>
      <c r="AF29" s="163"/>
      <c r="AG29" s="164"/>
      <c r="AH29" s="34">
        <f t="shared" si="0"/>
        <v>0</v>
      </c>
      <c r="AI29" s="34">
        <f t="shared" si="1"/>
        <v>0</v>
      </c>
      <c r="AJ29" s="231"/>
      <c r="AK29" s="228"/>
      <c r="AL29" s="15"/>
    </row>
    <row r="30" spans="1:38" s="16" customFormat="1" ht="15" customHeight="1">
      <c r="A30" s="31">
        <v>27</v>
      </c>
      <c r="B30" s="35" t="s">
        <v>13</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62"/>
      <c r="AD30" s="163"/>
      <c r="AE30" s="163"/>
      <c r="AF30" s="163"/>
      <c r="AG30" s="164"/>
      <c r="AH30" s="34">
        <f t="shared" si="0"/>
        <v>0</v>
      </c>
      <c r="AI30" s="34">
        <f t="shared" si="1"/>
        <v>0</v>
      </c>
      <c r="AJ30" s="231"/>
      <c r="AK30" s="228"/>
      <c r="AL30" s="15"/>
    </row>
    <row r="31" spans="1:38" s="16" customFormat="1" ht="15" customHeight="1">
      <c r="A31" s="36">
        <v>28</v>
      </c>
      <c r="B31" s="38" t="s">
        <v>14</v>
      </c>
      <c r="C31" s="38"/>
      <c r="D31" s="38"/>
      <c r="E31" s="38"/>
      <c r="F31" s="38"/>
      <c r="G31" s="38"/>
      <c r="H31" s="38"/>
      <c r="I31" s="54"/>
      <c r="J31" s="54"/>
      <c r="K31" s="54"/>
      <c r="L31" s="54"/>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39">
        <f t="shared" si="1"/>
        <v>0</v>
      </c>
      <c r="AJ31" s="231"/>
      <c r="AK31" s="228"/>
      <c r="AL31" s="15"/>
    </row>
    <row r="32" spans="1:38" s="16" customFormat="1" ht="15" customHeight="1" hidden="1">
      <c r="A32" s="36">
        <v>29</v>
      </c>
      <c r="B32" s="32" t="s">
        <v>13</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233"/>
      <c r="AD32" s="234"/>
      <c r="AE32" s="234"/>
      <c r="AF32" s="234"/>
      <c r="AG32" s="235"/>
      <c r="AH32" s="39">
        <f t="shared" si="0"/>
        <v>0</v>
      </c>
      <c r="AI32" s="55">
        <f t="shared" si="1"/>
        <v>0</v>
      </c>
      <c r="AJ32" s="231"/>
      <c r="AK32" s="228"/>
      <c r="AL32" s="15"/>
    </row>
    <row r="33" spans="1:38" s="20" customFormat="1" ht="27.75" customHeight="1" thickBot="1">
      <c r="A33" s="206" t="s">
        <v>25</v>
      </c>
      <c r="B33" s="207"/>
      <c r="C33" s="40">
        <f>SUM(C4:C32)/(28)</f>
        <v>0</v>
      </c>
      <c r="D33" s="40">
        <f>SUM(D4:D32)/(28)</f>
        <v>0</v>
      </c>
      <c r="E33" s="40">
        <f aca="true" t="shared" si="2" ref="E33:AB33">SUM(E4:E32)</f>
        <v>0</v>
      </c>
      <c r="F33" s="40">
        <f t="shared" si="2"/>
        <v>0</v>
      </c>
      <c r="G33" s="40">
        <f t="shared" si="2"/>
        <v>0</v>
      </c>
      <c r="H33" s="40">
        <f t="shared" si="2"/>
        <v>0</v>
      </c>
      <c r="I33" s="40">
        <f t="shared" si="2"/>
        <v>0</v>
      </c>
      <c r="J33" s="40">
        <f t="shared" si="2"/>
        <v>0</v>
      </c>
      <c r="K33" s="40">
        <f t="shared" si="2"/>
        <v>0</v>
      </c>
      <c r="L33" s="40">
        <f t="shared" si="2"/>
        <v>0</v>
      </c>
      <c r="M33" s="40">
        <f t="shared" si="2"/>
        <v>0</v>
      </c>
      <c r="N33" s="40">
        <f t="shared" si="2"/>
        <v>0</v>
      </c>
      <c r="O33" s="40">
        <f t="shared" si="2"/>
        <v>0</v>
      </c>
      <c r="P33" s="40">
        <f t="shared" si="2"/>
        <v>0</v>
      </c>
      <c r="Q33" s="40">
        <f t="shared" si="2"/>
        <v>0</v>
      </c>
      <c r="R33" s="40">
        <f t="shared" si="2"/>
        <v>0</v>
      </c>
      <c r="S33" s="40">
        <f t="shared" si="2"/>
        <v>0</v>
      </c>
      <c r="T33" s="40">
        <f t="shared" si="2"/>
        <v>0</v>
      </c>
      <c r="U33" s="40">
        <f t="shared" si="2"/>
        <v>0</v>
      </c>
      <c r="V33" s="40">
        <f t="shared" si="2"/>
        <v>0</v>
      </c>
      <c r="W33" s="40">
        <f t="shared" si="2"/>
        <v>0</v>
      </c>
      <c r="X33" s="40">
        <f t="shared" si="2"/>
        <v>0</v>
      </c>
      <c r="Y33" s="40">
        <f t="shared" si="2"/>
        <v>0</v>
      </c>
      <c r="Z33" s="40">
        <f t="shared" si="2"/>
        <v>0</v>
      </c>
      <c r="AA33" s="40">
        <f t="shared" si="2"/>
        <v>0</v>
      </c>
      <c r="AB33" s="40">
        <f t="shared" si="2"/>
        <v>0</v>
      </c>
      <c r="AC33" s="41">
        <f>V33+U33+T33+S33+R33+Q33+P33+O33+N33+M33+L33+K33+J33+I33+H33+F33+E33+W33</f>
        <v>0</v>
      </c>
      <c r="AD33" s="42" t="s">
        <v>28</v>
      </c>
      <c r="AE33" s="43">
        <f>(AC33)/(60)/(29)*(7)</f>
        <v>0</v>
      </c>
      <c r="AF33" s="44" t="s">
        <v>29</v>
      </c>
      <c r="AG33" s="45"/>
      <c r="AH33" s="46">
        <f>SUM(AH3:AH32)/60</f>
        <v>0</v>
      </c>
      <c r="AI33" s="47">
        <f>SUM(AI3:AI32)/60</f>
        <v>0</v>
      </c>
      <c r="AJ33" s="232"/>
      <c r="AK33" s="229"/>
      <c r="AL33" s="19"/>
    </row>
    <row r="34" spans="1:38" s="16" customFormat="1" ht="282.75" customHeight="1" thickTop="1">
      <c r="A34" s="21"/>
      <c r="B34" s="21"/>
      <c r="C34" s="15"/>
      <c r="D34" s="15"/>
      <c r="E34" s="15"/>
      <c r="F34" s="15"/>
      <c r="G34" s="15"/>
      <c r="H34" s="15"/>
      <c r="I34" s="15"/>
      <c r="J34" s="15"/>
      <c r="K34" s="15"/>
      <c r="L34" s="15"/>
      <c r="M34" s="15"/>
      <c r="N34" s="15"/>
      <c r="O34" s="15"/>
      <c r="P34" s="15"/>
      <c r="Q34" s="15"/>
      <c r="R34" s="15"/>
      <c r="S34" s="15"/>
      <c r="T34" s="15"/>
      <c r="U34" s="15"/>
      <c r="V34" s="15"/>
      <c r="W34" s="15"/>
      <c r="X34" s="15"/>
      <c r="Y34" s="15"/>
      <c r="Z34" s="15">
        <f>SUM(Z4:Z33)</f>
        <v>0</v>
      </c>
      <c r="AA34" s="15"/>
      <c r="AB34" s="15"/>
      <c r="AC34" s="15"/>
      <c r="AD34" s="15"/>
      <c r="AE34" s="15"/>
      <c r="AF34" s="22"/>
      <c r="AG34" s="15"/>
      <c r="AH34" s="15"/>
      <c r="AI34" s="15"/>
      <c r="AJ34" s="48"/>
      <c r="AK34" s="48"/>
      <c r="AL34" s="15"/>
    </row>
    <row r="35" spans="1:38" s="16" customFormat="1" ht="12.75">
      <c r="A35" s="23"/>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5"/>
      <c r="AG35" s="24"/>
      <c r="AH35" s="24"/>
      <c r="AI35" s="24"/>
      <c r="AJ35" s="48"/>
      <c r="AK35" s="48"/>
      <c r="AL35" s="24"/>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48"/>
      <c r="AK36" s="48"/>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48"/>
      <c r="AK37" s="48"/>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48"/>
      <c r="AK38" s="48"/>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48"/>
      <c r="AK39" s="48"/>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48"/>
      <c r="AK40" s="48"/>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48"/>
      <c r="AK41" s="48"/>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48"/>
      <c r="AK42" s="48"/>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48"/>
      <c r="AK43" s="48"/>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48"/>
      <c r="AK44" s="48"/>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48"/>
      <c r="AK45" s="48"/>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48"/>
      <c r="AK46" s="48"/>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48"/>
      <c r="AK47" s="48"/>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48"/>
      <c r="AK48" s="48"/>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48"/>
      <c r="AK49" s="48"/>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48"/>
      <c r="AK50" s="48"/>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48"/>
      <c r="AK51" s="48"/>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48"/>
      <c r="AK52" s="48"/>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48"/>
      <c r="AK53" s="48"/>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48"/>
      <c r="AK54" s="48"/>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48"/>
      <c r="AK55" s="48"/>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48"/>
      <c r="AK56" s="48"/>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48"/>
      <c r="AK57" s="48"/>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48"/>
      <c r="AK58" s="48"/>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48"/>
      <c r="AK59" s="48"/>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48"/>
      <c r="AK60" s="48"/>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48"/>
      <c r="AK61" s="48"/>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48"/>
      <c r="AK62" s="48"/>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48"/>
      <c r="AK63" s="48"/>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48"/>
      <c r="AK64" s="48"/>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48"/>
      <c r="AK65" s="48"/>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48"/>
      <c r="AK66" s="48"/>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48"/>
      <c r="AK67" s="48"/>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48"/>
      <c r="AK68" s="48"/>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48"/>
      <c r="AK69" s="48"/>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48"/>
      <c r="AK70" s="48"/>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48"/>
      <c r="AK71" s="48"/>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48"/>
      <c r="AK72" s="48"/>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48"/>
      <c r="AK73" s="48"/>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48"/>
      <c r="AK74" s="48"/>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48"/>
      <c r="AK75" s="48"/>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48"/>
      <c r="AK76" s="48"/>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48"/>
      <c r="AK77" s="48"/>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48"/>
      <c r="AK78" s="48"/>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48"/>
      <c r="AK79" s="48"/>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48"/>
      <c r="AK80" s="48"/>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48"/>
      <c r="AK81" s="48"/>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48"/>
      <c r="AK82" s="48"/>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48"/>
      <c r="AK83" s="48"/>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48"/>
      <c r="AK84" s="48"/>
      <c r="AL84" s="24"/>
    </row>
  </sheetData>
  <sheetProtection password="C55E" sheet="1" selectLockedCells="1"/>
  <mergeCells count="63">
    <mergeCell ref="O1:R1"/>
    <mergeCell ref="S1:V1"/>
    <mergeCell ref="S2:S3"/>
    <mergeCell ref="T2:T3"/>
    <mergeCell ref="V2:V3"/>
    <mergeCell ref="Q2:Q3"/>
    <mergeCell ref="R2:R3"/>
    <mergeCell ref="AK1:AK33"/>
    <mergeCell ref="AJ1:AJ33"/>
    <mergeCell ref="AC31:AG31"/>
    <mergeCell ref="AC21:AG21"/>
    <mergeCell ref="AC20:AG20"/>
    <mergeCell ref="AC28:AG28"/>
    <mergeCell ref="AC18:AG18"/>
    <mergeCell ref="AC19:AG19"/>
    <mergeCell ref="AC5:AG5"/>
    <mergeCell ref="A3:B3"/>
    <mergeCell ref="A1:B2"/>
    <mergeCell ref="C1:E1"/>
    <mergeCell ref="F1:I1"/>
    <mergeCell ref="H2:H3"/>
    <mergeCell ref="I2:I3"/>
    <mergeCell ref="C2:C3"/>
    <mergeCell ref="D2:D3"/>
    <mergeCell ref="E2:E3"/>
    <mergeCell ref="F2:F3"/>
    <mergeCell ref="J1:L1"/>
    <mergeCell ref="M2:M3"/>
    <mergeCell ref="L2:L3"/>
    <mergeCell ref="G2:G3"/>
    <mergeCell ref="J2:J3"/>
    <mergeCell ref="K2:K3"/>
    <mergeCell ref="A33:B33"/>
    <mergeCell ref="AC24:AG24"/>
    <mergeCell ref="AC25:AG25"/>
    <mergeCell ref="AC27:AG27"/>
    <mergeCell ref="AC32:AG32"/>
    <mergeCell ref="AC26:AG26"/>
    <mergeCell ref="Y2:Y3"/>
    <mergeCell ref="AC17:AG17"/>
    <mergeCell ref="AG2:AG3"/>
    <mergeCell ref="AC10:AG10"/>
    <mergeCell ref="Z2:AB2"/>
    <mergeCell ref="AC11:AG11"/>
    <mergeCell ref="AC4:AG4"/>
    <mergeCell ref="AC13:AG13"/>
    <mergeCell ref="AC14:AG14"/>
    <mergeCell ref="M1:N1"/>
    <mergeCell ref="Z1:AB1"/>
    <mergeCell ref="AC12:AG12"/>
    <mergeCell ref="AC6:AG6"/>
    <mergeCell ref="AC7:AG7"/>
    <mergeCell ref="W1:Y1"/>
    <mergeCell ref="U2:U3"/>
    <mergeCell ref="X2:X3"/>
    <mergeCell ref="N2:N3"/>
    <mergeCell ref="O2:O3"/>
    <mergeCell ref="P2:P3"/>
    <mergeCell ref="W2:W3"/>
    <mergeCell ref="AC1:AG1"/>
    <mergeCell ref="AC2:AF3"/>
    <mergeCell ref="AI1:AI3"/>
    <mergeCell ref="AH1:AH3"/>
  </mergeCells>
  <printOptions horizontalCentered="1" verticalCentered="1"/>
  <pageMargins left="0" right="0" top="0" bottom="0" header="0" footer="0"/>
  <pageSetup fitToHeight="1" fitToWidth="1" horizontalDpi="600" verticalDpi="600" orientation="landscape" paperSize="9" scale="42" r:id="rId4"/>
  <rowBreaks count="1" manualBreakCount="1">
    <brk id="33" max="36" man="1"/>
  </rowBreaks>
  <colBreaks count="1" manualBreakCount="1">
    <brk id="37" max="84" man="1"/>
  </colBreaks>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L150"/>
  <sheetViews>
    <sheetView zoomScale="75" zoomScaleNormal="75" zoomScalePageLayoutView="0" workbookViewId="0" topLeftCell="A1">
      <selection activeCell="AC17" sqref="AC17:AG17"/>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6.00390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40</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8</v>
      </c>
      <c r="C4" s="51"/>
      <c r="D4" s="51"/>
      <c r="E4" s="51"/>
      <c r="F4" s="51"/>
      <c r="G4" s="51"/>
      <c r="H4" s="51"/>
      <c r="I4" s="51"/>
      <c r="J4" s="51"/>
      <c r="K4" s="51"/>
      <c r="L4" s="51"/>
      <c r="M4" s="51"/>
      <c r="N4" s="51"/>
      <c r="O4" s="51"/>
      <c r="P4" s="51"/>
      <c r="Q4" s="52"/>
      <c r="R4" s="53"/>
      <c r="S4" s="51"/>
      <c r="T4" s="51"/>
      <c r="U4" s="51"/>
      <c r="V4" s="51"/>
      <c r="W4" s="51"/>
      <c r="X4" s="51"/>
      <c r="Y4" s="51"/>
      <c r="Z4" s="51"/>
      <c r="AA4" s="51"/>
      <c r="AB4" s="51"/>
      <c r="AC4" s="203"/>
      <c r="AD4" s="204"/>
      <c r="AE4" s="204"/>
      <c r="AF4" s="204"/>
      <c r="AG4" s="205"/>
      <c r="AH4" s="39">
        <f>L4+K4+J4</f>
        <v>0</v>
      </c>
      <c r="AI4" s="39">
        <f>L4+K4+J4+I4+H4+F4+G4</f>
        <v>0</v>
      </c>
      <c r="AJ4" s="231"/>
      <c r="AK4" s="228"/>
      <c r="AL4" s="15"/>
    </row>
    <row r="5" spans="1:38" s="16" customFormat="1" ht="15" customHeight="1">
      <c r="A5" s="36">
        <v>2</v>
      </c>
      <c r="B5" s="37" t="s">
        <v>9</v>
      </c>
      <c r="C5" s="38"/>
      <c r="D5" s="38"/>
      <c r="E5" s="38"/>
      <c r="F5" s="38"/>
      <c r="G5" s="38"/>
      <c r="H5" s="38"/>
      <c r="I5" s="54"/>
      <c r="J5" s="54"/>
      <c r="K5" s="54"/>
      <c r="L5" s="54"/>
      <c r="M5" s="38"/>
      <c r="N5" s="38"/>
      <c r="O5" s="38"/>
      <c r="P5" s="38"/>
      <c r="Q5" s="38"/>
      <c r="R5" s="38"/>
      <c r="S5" s="38"/>
      <c r="T5" s="38"/>
      <c r="U5" s="38"/>
      <c r="V5" s="38"/>
      <c r="W5" s="38"/>
      <c r="X5" s="38"/>
      <c r="Y5" s="38"/>
      <c r="Z5" s="38"/>
      <c r="AA5" s="38"/>
      <c r="AB5" s="38"/>
      <c r="AC5" s="200"/>
      <c r="AD5" s="201"/>
      <c r="AE5" s="201"/>
      <c r="AF5" s="201"/>
      <c r="AG5" s="202"/>
      <c r="AH5" s="39">
        <f aca="true" t="shared" si="0" ref="AH5:AH34">L5+K5+J5</f>
        <v>0</v>
      </c>
      <c r="AI5" s="39">
        <f aca="true" t="shared" si="1" ref="AI5:AI34">L5+K5+J5+I5+H5+F5+G5</f>
        <v>0</v>
      </c>
      <c r="AJ5" s="231"/>
      <c r="AK5" s="228"/>
      <c r="AL5" s="15"/>
    </row>
    <row r="6" spans="1:38" s="16" customFormat="1" ht="15" customHeight="1">
      <c r="A6" s="36">
        <v>3</v>
      </c>
      <c r="B6" s="37" t="s">
        <v>10</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9">
        <f t="shared" si="0"/>
        <v>0</v>
      </c>
      <c r="AI6" s="39">
        <f t="shared" si="1"/>
        <v>0</v>
      </c>
      <c r="AJ6" s="231"/>
      <c r="AK6" s="228"/>
      <c r="AL6" s="15"/>
    </row>
    <row r="7" spans="1:38" s="16" customFormat="1" ht="15" customHeight="1">
      <c r="A7" s="36">
        <v>4</v>
      </c>
      <c r="B7" s="37" t="s">
        <v>11</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39">
        <f t="shared" si="1"/>
        <v>0</v>
      </c>
      <c r="AJ7" s="231"/>
      <c r="AK7" s="228"/>
      <c r="AL7" s="15"/>
    </row>
    <row r="8" spans="1:38" s="16" customFormat="1" ht="15" customHeight="1">
      <c r="A8" s="31">
        <v>5</v>
      </c>
      <c r="B8" s="35" t="s">
        <v>12</v>
      </c>
      <c r="C8" s="35"/>
      <c r="D8" s="35"/>
      <c r="E8" s="35"/>
      <c r="F8" s="35"/>
      <c r="G8" s="35"/>
      <c r="H8" s="35"/>
      <c r="I8" s="35"/>
      <c r="J8" s="35"/>
      <c r="K8" s="35"/>
      <c r="L8" s="35"/>
      <c r="M8" s="35"/>
      <c r="N8" s="35"/>
      <c r="O8" s="35"/>
      <c r="P8" s="35"/>
      <c r="Q8" s="35"/>
      <c r="R8" s="35"/>
      <c r="S8" s="35"/>
      <c r="T8" s="35"/>
      <c r="U8" s="35"/>
      <c r="V8" s="35"/>
      <c r="W8" s="35"/>
      <c r="X8" s="35"/>
      <c r="Y8" s="35"/>
      <c r="Z8" s="35"/>
      <c r="AA8" s="35"/>
      <c r="AB8" s="35"/>
      <c r="AC8" s="162"/>
      <c r="AD8" s="163"/>
      <c r="AE8" s="163"/>
      <c r="AF8" s="163"/>
      <c r="AG8" s="164"/>
      <c r="AH8" s="34">
        <f t="shared" si="0"/>
        <v>0</v>
      </c>
      <c r="AI8" s="34">
        <f t="shared" si="1"/>
        <v>0</v>
      </c>
      <c r="AJ8" s="231"/>
      <c r="AK8" s="228"/>
      <c r="AL8" s="15"/>
    </row>
    <row r="9" spans="1:38" s="16" customFormat="1" ht="15" customHeight="1">
      <c r="A9" s="31">
        <v>6</v>
      </c>
      <c r="B9" s="35" t="s">
        <v>13</v>
      </c>
      <c r="C9" s="35"/>
      <c r="D9" s="35"/>
      <c r="E9" s="35"/>
      <c r="F9" s="35"/>
      <c r="G9" s="35"/>
      <c r="H9" s="35"/>
      <c r="I9" s="35"/>
      <c r="J9" s="35"/>
      <c r="K9" s="35"/>
      <c r="L9" s="35"/>
      <c r="M9" s="35"/>
      <c r="N9" s="35"/>
      <c r="O9" s="35"/>
      <c r="P9" s="35"/>
      <c r="Q9" s="35"/>
      <c r="R9" s="35"/>
      <c r="S9" s="35"/>
      <c r="T9" s="35"/>
      <c r="U9" s="35"/>
      <c r="V9" s="35"/>
      <c r="W9" s="35"/>
      <c r="X9" s="35"/>
      <c r="Y9" s="35"/>
      <c r="Z9" s="35"/>
      <c r="AA9" s="35"/>
      <c r="AB9" s="35"/>
      <c r="AC9" s="162" t="s">
        <v>128</v>
      </c>
      <c r="AD9" s="163"/>
      <c r="AE9" s="163"/>
      <c r="AF9" s="163"/>
      <c r="AG9" s="164"/>
      <c r="AH9" s="34">
        <f t="shared" si="0"/>
        <v>0</v>
      </c>
      <c r="AI9" s="34">
        <f t="shared" si="1"/>
        <v>0</v>
      </c>
      <c r="AJ9" s="231"/>
      <c r="AK9" s="228"/>
      <c r="AL9" s="15"/>
    </row>
    <row r="10" spans="1:38" s="16" customFormat="1" ht="15" customHeight="1">
      <c r="A10" s="36">
        <v>7</v>
      </c>
      <c r="B10" s="37" t="s">
        <v>14</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t="s">
        <v>129</v>
      </c>
      <c r="AD10" s="201"/>
      <c r="AE10" s="201"/>
      <c r="AF10" s="201"/>
      <c r="AG10" s="202"/>
      <c r="AH10" s="39">
        <f t="shared" si="0"/>
        <v>0</v>
      </c>
      <c r="AI10" s="39">
        <f t="shared" si="1"/>
        <v>0</v>
      </c>
      <c r="AJ10" s="231"/>
      <c r="AK10" s="228"/>
      <c r="AL10" s="15"/>
    </row>
    <row r="11" spans="1:38" s="16" customFormat="1" ht="15" customHeight="1">
      <c r="A11" s="36">
        <v>8</v>
      </c>
      <c r="B11" s="37" t="s">
        <v>8</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39">
        <f t="shared" si="1"/>
        <v>0</v>
      </c>
      <c r="AJ11" s="231"/>
      <c r="AK11" s="228"/>
      <c r="AL11" s="15"/>
    </row>
    <row r="12" spans="1:38" s="16" customFormat="1" ht="15" customHeight="1">
      <c r="A12" s="36">
        <v>9</v>
      </c>
      <c r="B12" s="37" t="s">
        <v>9</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39">
        <f t="shared" si="1"/>
        <v>0</v>
      </c>
      <c r="AJ12" s="231"/>
      <c r="AK12" s="228"/>
      <c r="AL12" s="15"/>
    </row>
    <row r="13" spans="1:38" s="16" customFormat="1" ht="15" customHeight="1">
      <c r="A13" s="36">
        <v>10</v>
      </c>
      <c r="B13" s="37" t="s">
        <v>10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39">
        <f t="shared" si="1"/>
        <v>0</v>
      </c>
      <c r="AJ13" s="231"/>
      <c r="AK13" s="228"/>
      <c r="AL13" s="15"/>
    </row>
    <row r="14" spans="1:38" s="16" customFormat="1" ht="15" customHeight="1">
      <c r="A14" s="36">
        <v>11</v>
      </c>
      <c r="B14" s="37" t="s">
        <v>11</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39">
        <f t="shared" si="1"/>
        <v>0</v>
      </c>
      <c r="AJ14" s="231"/>
      <c r="AK14" s="228"/>
      <c r="AL14" s="15"/>
    </row>
    <row r="15" spans="1:38" s="16" customFormat="1" ht="15" customHeight="1">
      <c r="A15" s="31">
        <v>12</v>
      </c>
      <c r="B15" s="35" t="s">
        <v>12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162" t="s">
        <v>173</v>
      </c>
      <c r="AD15" s="163"/>
      <c r="AE15" s="163"/>
      <c r="AF15" s="163"/>
      <c r="AG15" s="164"/>
      <c r="AH15" s="34">
        <f t="shared" si="0"/>
        <v>0</v>
      </c>
      <c r="AI15" s="34">
        <f t="shared" si="1"/>
        <v>0</v>
      </c>
      <c r="AJ15" s="231"/>
      <c r="AK15" s="228"/>
      <c r="AL15" s="15"/>
    </row>
    <row r="16" spans="1:38" s="16" customFormat="1" ht="15" customHeight="1">
      <c r="A16" s="31">
        <v>13</v>
      </c>
      <c r="B16" s="35" t="s">
        <v>13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62" t="s">
        <v>173</v>
      </c>
      <c r="AD16" s="163"/>
      <c r="AE16" s="163"/>
      <c r="AF16" s="163"/>
      <c r="AG16" s="164"/>
      <c r="AH16" s="34">
        <f t="shared" si="0"/>
        <v>0</v>
      </c>
      <c r="AI16" s="34">
        <f t="shared" si="1"/>
        <v>0</v>
      </c>
      <c r="AJ16" s="231"/>
      <c r="AK16" s="228"/>
      <c r="AL16" s="15"/>
    </row>
    <row r="17" spans="1:38" s="16" customFormat="1" ht="15" customHeight="1">
      <c r="A17" s="36">
        <v>14</v>
      </c>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39">
        <f t="shared" si="1"/>
        <v>0</v>
      </c>
      <c r="AJ17" s="231"/>
      <c r="AK17" s="228"/>
      <c r="AL17" s="15"/>
    </row>
    <row r="18" spans="1:38" s="16" customFormat="1" ht="15" customHeight="1">
      <c r="A18" s="36">
        <v>15</v>
      </c>
      <c r="B18" s="37" t="s">
        <v>8</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c r="AD18" s="201"/>
      <c r="AE18" s="201"/>
      <c r="AF18" s="201"/>
      <c r="AG18" s="202"/>
      <c r="AH18" s="39">
        <f t="shared" si="0"/>
        <v>0</v>
      </c>
      <c r="AI18" s="39">
        <f t="shared" si="1"/>
        <v>0</v>
      </c>
      <c r="AJ18" s="231"/>
      <c r="AK18" s="228"/>
      <c r="AL18" s="15"/>
    </row>
    <row r="19" spans="1:38" s="16" customFormat="1" ht="15" customHeight="1">
      <c r="A19" s="36">
        <v>16</v>
      </c>
      <c r="B19" s="37" t="s">
        <v>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39">
        <f t="shared" si="1"/>
        <v>0</v>
      </c>
      <c r="AJ19" s="231"/>
      <c r="AK19" s="228"/>
      <c r="AL19" s="15"/>
    </row>
    <row r="20" spans="1:38" s="16" customFormat="1" ht="15" customHeight="1">
      <c r="A20" s="36">
        <v>17</v>
      </c>
      <c r="B20" s="37" t="s">
        <v>10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39">
        <f t="shared" si="1"/>
        <v>0</v>
      </c>
      <c r="AJ20" s="231"/>
      <c r="AK20" s="228"/>
      <c r="AL20" s="15"/>
    </row>
    <row r="21" spans="1:38" s="16" customFormat="1" ht="15" customHeight="1">
      <c r="A21" s="36">
        <v>18</v>
      </c>
      <c r="B21" s="37" t="s">
        <v>11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39">
        <f t="shared" si="1"/>
        <v>0</v>
      </c>
      <c r="AJ21" s="231"/>
      <c r="AK21" s="228"/>
      <c r="AL21" s="15"/>
    </row>
    <row r="22" spans="1:38" s="16" customFormat="1" ht="15" customHeight="1">
      <c r="A22" s="31">
        <v>19</v>
      </c>
      <c r="B22" s="35" t="s">
        <v>12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62"/>
      <c r="AD22" s="163"/>
      <c r="AE22" s="163"/>
      <c r="AF22" s="163"/>
      <c r="AG22" s="164"/>
      <c r="AH22" s="34">
        <f t="shared" si="0"/>
        <v>0</v>
      </c>
      <c r="AI22" s="34">
        <f t="shared" si="1"/>
        <v>0</v>
      </c>
      <c r="AJ22" s="231"/>
      <c r="AK22" s="228"/>
      <c r="AL22" s="15"/>
    </row>
    <row r="23" spans="1:38" s="16" customFormat="1" ht="15" customHeight="1">
      <c r="A23" s="31">
        <v>20</v>
      </c>
      <c r="B23" s="35" t="s">
        <v>13</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162"/>
      <c r="AD23" s="163"/>
      <c r="AE23" s="163"/>
      <c r="AF23" s="163"/>
      <c r="AG23" s="164"/>
      <c r="AH23" s="34">
        <f t="shared" si="0"/>
        <v>0</v>
      </c>
      <c r="AI23" s="34">
        <f t="shared" si="1"/>
        <v>0</v>
      </c>
      <c r="AJ23" s="231"/>
      <c r="AK23" s="228"/>
      <c r="AL23" s="15"/>
    </row>
    <row r="24" spans="1:38" s="16" customFormat="1" ht="15" customHeight="1">
      <c r="A24" s="36">
        <v>21</v>
      </c>
      <c r="B24" s="37" t="s">
        <v>14</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39">
        <f t="shared" si="1"/>
        <v>0</v>
      </c>
      <c r="AJ24" s="231"/>
      <c r="AK24" s="228"/>
      <c r="AL24" s="15"/>
    </row>
    <row r="25" spans="1:38" s="16" customFormat="1" ht="15" customHeight="1">
      <c r="A25" s="36">
        <v>22</v>
      </c>
      <c r="B25" s="37" t="s">
        <v>8</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c r="AD25" s="201"/>
      <c r="AE25" s="201"/>
      <c r="AF25" s="201"/>
      <c r="AG25" s="202"/>
      <c r="AH25" s="39">
        <f t="shared" si="0"/>
        <v>0</v>
      </c>
      <c r="AI25" s="39">
        <f t="shared" si="1"/>
        <v>0</v>
      </c>
      <c r="AJ25" s="231"/>
      <c r="AK25" s="228"/>
      <c r="AL25" s="15"/>
    </row>
    <row r="26" spans="1:38" s="16" customFormat="1" ht="15" customHeight="1">
      <c r="A26" s="36">
        <v>23</v>
      </c>
      <c r="B26" s="37" t="s">
        <v>9</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39">
        <f t="shared" si="1"/>
        <v>0</v>
      </c>
      <c r="AJ26" s="231"/>
      <c r="AK26" s="228"/>
      <c r="AL26" s="15"/>
    </row>
    <row r="27" spans="1:38" s="16" customFormat="1" ht="15" customHeight="1">
      <c r="A27" s="36">
        <v>24</v>
      </c>
      <c r="B27" s="37" t="s">
        <v>10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39">
        <f t="shared" si="1"/>
        <v>0</v>
      </c>
      <c r="AJ27" s="231"/>
      <c r="AK27" s="228"/>
      <c r="AL27" s="15"/>
    </row>
    <row r="28" spans="1:38" s="16" customFormat="1" ht="15" customHeight="1">
      <c r="A28" s="36">
        <v>25</v>
      </c>
      <c r="B28" s="37" t="s">
        <v>11</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39">
        <f t="shared" si="1"/>
        <v>0</v>
      </c>
      <c r="AJ28" s="231"/>
      <c r="AK28" s="228"/>
      <c r="AL28" s="15"/>
    </row>
    <row r="29" spans="1:38" s="16" customFormat="1" ht="15" customHeight="1">
      <c r="A29" s="31">
        <v>26</v>
      </c>
      <c r="B29" s="35" t="s">
        <v>12</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62" t="s">
        <v>153</v>
      </c>
      <c r="AD29" s="163"/>
      <c r="AE29" s="163"/>
      <c r="AF29" s="163"/>
      <c r="AG29" s="164"/>
      <c r="AH29" s="34">
        <f t="shared" si="0"/>
        <v>0</v>
      </c>
      <c r="AI29" s="34">
        <f t="shared" si="1"/>
        <v>0</v>
      </c>
      <c r="AJ29" s="231"/>
      <c r="AK29" s="228"/>
      <c r="AL29" s="15"/>
    </row>
    <row r="30" spans="1:38" s="16" customFormat="1" ht="15" customHeight="1">
      <c r="A30" s="31">
        <v>27</v>
      </c>
      <c r="B30" s="35" t="s">
        <v>13</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162" t="s">
        <v>154</v>
      </c>
      <c r="AD30" s="163"/>
      <c r="AE30" s="163"/>
      <c r="AF30" s="163"/>
      <c r="AG30" s="164"/>
      <c r="AH30" s="34">
        <f t="shared" si="0"/>
        <v>0</v>
      </c>
      <c r="AI30" s="34">
        <f t="shared" si="1"/>
        <v>0</v>
      </c>
      <c r="AJ30" s="231"/>
      <c r="AK30" s="228"/>
      <c r="AL30" s="15"/>
    </row>
    <row r="31" spans="1:38" s="16" customFormat="1" ht="15" customHeight="1">
      <c r="A31" s="36">
        <v>28</v>
      </c>
      <c r="B31" s="37" t="s">
        <v>14</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39">
        <f t="shared" si="1"/>
        <v>0</v>
      </c>
      <c r="AJ31" s="231"/>
      <c r="AK31" s="228"/>
      <c r="AL31" s="15"/>
    </row>
    <row r="32" spans="1:38" s="16" customFormat="1" ht="15" customHeight="1">
      <c r="A32" s="36">
        <v>29</v>
      </c>
      <c r="B32" s="37" t="s">
        <v>8</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c r="AD32" s="201"/>
      <c r="AE32" s="201"/>
      <c r="AF32" s="201"/>
      <c r="AG32" s="202"/>
      <c r="AH32" s="39">
        <f t="shared" si="0"/>
        <v>0</v>
      </c>
      <c r="AI32" s="39">
        <f t="shared" si="1"/>
        <v>0</v>
      </c>
      <c r="AJ32" s="231"/>
      <c r="AK32" s="228"/>
      <c r="AL32" s="15"/>
    </row>
    <row r="33" spans="1:38" s="16" customFormat="1" ht="15" customHeight="1">
      <c r="A33" s="36">
        <v>30</v>
      </c>
      <c r="B33" s="37" t="s">
        <v>9</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39">
        <f t="shared" si="1"/>
        <v>0</v>
      </c>
      <c r="AJ33" s="231"/>
      <c r="AK33" s="228"/>
      <c r="AL33" s="15"/>
    </row>
    <row r="34" spans="1:38" s="16" customFormat="1" ht="15" customHeight="1">
      <c r="A34" s="36">
        <v>31</v>
      </c>
      <c r="B34" s="37" t="s">
        <v>10</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00"/>
      <c r="AD34" s="201"/>
      <c r="AE34" s="201"/>
      <c r="AF34" s="201"/>
      <c r="AG34" s="202"/>
      <c r="AH34" s="39">
        <f t="shared" si="0"/>
        <v>0</v>
      </c>
      <c r="AI34" s="39">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sheetData>
  <sheetProtection password="C55E" sheet="1" selectLockedCells="1"/>
  <mergeCells count="65">
    <mergeCell ref="AC31:AG31"/>
    <mergeCell ref="AC32:AG32"/>
    <mergeCell ref="AI1:AI3"/>
    <mergeCell ref="AH1:AH3"/>
    <mergeCell ref="AC20:AG20"/>
    <mergeCell ref="AC21:AG21"/>
    <mergeCell ref="AC4:AG4"/>
    <mergeCell ref="AC12:AG12"/>
    <mergeCell ref="AC10:AG10"/>
    <mergeCell ref="AC11:AG11"/>
    <mergeCell ref="AC14:AG14"/>
    <mergeCell ref="A35:B35"/>
    <mergeCell ref="AC26:AG26"/>
    <mergeCell ref="AC27:AG27"/>
    <mergeCell ref="AC28:AG28"/>
    <mergeCell ref="AC19:AG19"/>
    <mergeCell ref="AC24:AG24"/>
    <mergeCell ref="AC25:AG25"/>
    <mergeCell ref="AC17:AG17"/>
    <mergeCell ref="AC18:AG18"/>
    <mergeCell ref="W2:W3"/>
    <mergeCell ref="A1:B2"/>
    <mergeCell ref="C1:E1"/>
    <mergeCell ref="L2:L3"/>
    <mergeCell ref="F1:I1"/>
    <mergeCell ref="A3:B3"/>
    <mergeCell ref="H2:H3"/>
    <mergeCell ref="I2:I3"/>
    <mergeCell ref="J2:J3"/>
    <mergeCell ref="K2:K3"/>
    <mergeCell ref="Z2:AB2"/>
    <mergeCell ref="AG2:AG3"/>
    <mergeCell ref="AK1:AK35"/>
    <mergeCell ref="Y2:Y3"/>
    <mergeCell ref="AC2:AF3"/>
    <mergeCell ref="AC13:AG13"/>
    <mergeCell ref="AC34:AG34"/>
    <mergeCell ref="AC33:AG33"/>
    <mergeCell ref="Z1:AB1"/>
    <mergeCell ref="AC5:AG5"/>
    <mergeCell ref="M1:N1"/>
    <mergeCell ref="M2:M3"/>
    <mergeCell ref="N2:N3"/>
    <mergeCell ref="V2:V3"/>
    <mergeCell ref="O1:R1"/>
    <mergeCell ref="S1:V1"/>
    <mergeCell ref="S2:S3"/>
    <mergeCell ref="T2:T3"/>
    <mergeCell ref="U2:U3"/>
    <mergeCell ref="AJ1:AJ35"/>
    <mergeCell ref="O2:O3"/>
    <mergeCell ref="P2:P3"/>
    <mergeCell ref="Q2:Q3"/>
    <mergeCell ref="R2:R3"/>
    <mergeCell ref="W1:Y1"/>
    <mergeCell ref="AC6:AG6"/>
    <mergeCell ref="AC7:AG7"/>
    <mergeCell ref="AC1:AG1"/>
    <mergeCell ref="X2:X3"/>
    <mergeCell ref="J1:L1"/>
    <mergeCell ref="C2:C3"/>
    <mergeCell ref="D2:D3"/>
    <mergeCell ref="E2:E3"/>
    <mergeCell ref="F2:F3"/>
    <mergeCell ref="G2:G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L140"/>
  <sheetViews>
    <sheetView zoomScale="75" zoomScaleNormal="75" zoomScalePageLayoutView="0" workbookViewId="0" topLeftCell="A1">
      <selection activeCell="Q23" sqref="Q23"/>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51</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11</v>
      </c>
      <c r="C4" s="51"/>
      <c r="D4" s="51"/>
      <c r="E4" s="51"/>
      <c r="F4" s="51"/>
      <c r="G4" s="51"/>
      <c r="H4" s="51"/>
      <c r="I4" s="51"/>
      <c r="J4" s="51"/>
      <c r="K4" s="51"/>
      <c r="L4" s="51"/>
      <c r="M4" s="51"/>
      <c r="N4" s="51"/>
      <c r="O4" s="51"/>
      <c r="P4" s="51"/>
      <c r="Q4" s="52"/>
      <c r="R4" s="53"/>
      <c r="S4" s="51"/>
      <c r="T4" s="51"/>
      <c r="U4" s="51"/>
      <c r="V4" s="51"/>
      <c r="W4" s="51"/>
      <c r="X4" s="51"/>
      <c r="Y4" s="51"/>
      <c r="Z4" s="51"/>
      <c r="AA4" s="51"/>
      <c r="AB4" s="51"/>
      <c r="AC4" s="203"/>
      <c r="AD4" s="204"/>
      <c r="AE4" s="204"/>
      <c r="AF4" s="204"/>
      <c r="AG4" s="205"/>
      <c r="AH4" s="39">
        <f>L4+K4+J4</f>
        <v>0</v>
      </c>
      <c r="AI4" s="39">
        <f>L4+K4+J4+I4+H4+F4+G4</f>
        <v>0</v>
      </c>
      <c r="AJ4" s="231"/>
      <c r="AK4" s="228"/>
      <c r="AL4" s="15"/>
    </row>
    <row r="5" spans="1:38" s="16" customFormat="1" ht="15" customHeight="1">
      <c r="A5" s="31">
        <v>2</v>
      </c>
      <c r="B5" s="32" t="s">
        <v>12</v>
      </c>
      <c r="C5" s="35"/>
      <c r="D5" s="35"/>
      <c r="E5" s="35"/>
      <c r="F5" s="35"/>
      <c r="G5" s="35"/>
      <c r="H5" s="35"/>
      <c r="I5" s="35"/>
      <c r="J5" s="35"/>
      <c r="K5" s="35"/>
      <c r="L5" s="35"/>
      <c r="M5" s="35"/>
      <c r="N5" s="35"/>
      <c r="O5" s="35"/>
      <c r="P5" s="35"/>
      <c r="Q5" s="35"/>
      <c r="R5" s="35"/>
      <c r="S5" s="35"/>
      <c r="T5" s="35"/>
      <c r="U5" s="35"/>
      <c r="V5" s="35"/>
      <c r="W5" s="35"/>
      <c r="X5" s="35"/>
      <c r="Y5" s="35"/>
      <c r="Z5" s="35"/>
      <c r="AA5" s="35"/>
      <c r="AB5" s="35"/>
      <c r="AC5" s="162" t="s">
        <v>155</v>
      </c>
      <c r="AD5" s="163"/>
      <c r="AE5" s="163"/>
      <c r="AF5" s="163"/>
      <c r="AG5" s="164"/>
      <c r="AH5" s="34">
        <f aca="true" t="shared" si="0" ref="AH5:AH33">L5+K5+J5</f>
        <v>0</v>
      </c>
      <c r="AI5" s="34">
        <f aca="true" t="shared" si="1" ref="AI5:AI33">L5+K5+J5+I5+H5+F5+G5</f>
        <v>0</v>
      </c>
      <c r="AJ5" s="231"/>
      <c r="AK5" s="228"/>
      <c r="AL5" s="15"/>
    </row>
    <row r="6" spans="1:38" s="16" customFormat="1" ht="15" customHeight="1">
      <c r="A6" s="31">
        <v>3</v>
      </c>
      <c r="B6" s="32" t="s">
        <v>13</v>
      </c>
      <c r="C6" s="35"/>
      <c r="D6" s="35"/>
      <c r="E6" s="35"/>
      <c r="F6" s="35"/>
      <c r="G6" s="35"/>
      <c r="H6" s="35"/>
      <c r="I6" s="35"/>
      <c r="J6" s="35"/>
      <c r="K6" s="35"/>
      <c r="L6" s="35"/>
      <c r="M6" s="35"/>
      <c r="N6" s="35"/>
      <c r="O6" s="35"/>
      <c r="P6" s="35"/>
      <c r="Q6" s="35"/>
      <c r="R6" s="35"/>
      <c r="S6" s="35"/>
      <c r="T6" s="35"/>
      <c r="U6" s="35"/>
      <c r="V6" s="35"/>
      <c r="W6" s="35"/>
      <c r="X6" s="35"/>
      <c r="Y6" s="35"/>
      <c r="Z6" s="35"/>
      <c r="AA6" s="35"/>
      <c r="AB6" s="35"/>
      <c r="AC6" s="162" t="s">
        <v>155</v>
      </c>
      <c r="AD6" s="163"/>
      <c r="AE6" s="163"/>
      <c r="AF6" s="163"/>
      <c r="AG6" s="164"/>
      <c r="AH6" s="34">
        <f t="shared" si="0"/>
        <v>0</v>
      </c>
      <c r="AI6" s="34">
        <f t="shared" si="1"/>
        <v>0</v>
      </c>
      <c r="AJ6" s="231"/>
      <c r="AK6" s="228"/>
      <c r="AL6" s="15"/>
    </row>
    <row r="7" spans="1:38" s="16" customFormat="1" ht="15" customHeight="1">
      <c r="A7" s="36">
        <v>4</v>
      </c>
      <c r="B7" s="38" t="s">
        <v>14</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156">
        <f t="shared" si="1"/>
        <v>0</v>
      </c>
      <c r="AJ7" s="231"/>
      <c r="AK7" s="228"/>
      <c r="AL7" s="15"/>
    </row>
    <row r="8" spans="1:38" s="16" customFormat="1" ht="15" customHeight="1">
      <c r="A8" s="36">
        <v>5</v>
      </c>
      <c r="B8" s="38" t="s">
        <v>8</v>
      </c>
      <c r="C8" s="38"/>
      <c r="D8" s="38"/>
      <c r="E8" s="38"/>
      <c r="F8" s="38"/>
      <c r="G8" s="38"/>
      <c r="H8" s="38"/>
      <c r="I8" s="38"/>
      <c r="J8" s="38"/>
      <c r="K8" s="38"/>
      <c r="L8" s="38"/>
      <c r="M8" s="38"/>
      <c r="N8" s="38"/>
      <c r="O8" s="38"/>
      <c r="P8" s="38"/>
      <c r="Q8" s="38"/>
      <c r="R8" s="38"/>
      <c r="S8" s="38"/>
      <c r="T8" s="38"/>
      <c r="U8" s="38"/>
      <c r="V8" s="38"/>
      <c r="W8" s="38"/>
      <c r="X8" s="38"/>
      <c r="Y8" s="38"/>
      <c r="Z8" s="38"/>
      <c r="AA8" s="38"/>
      <c r="AB8" s="38"/>
      <c r="AC8" s="200"/>
      <c r="AD8" s="201"/>
      <c r="AE8" s="201"/>
      <c r="AF8" s="201"/>
      <c r="AG8" s="202"/>
      <c r="AH8" s="39">
        <f t="shared" si="0"/>
        <v>0</v>
      </c>
      <c r="AI8" s="156">
        <f t="shared" si="1"/>
        <v>0</v>
      </c>
      <c r="AJ8" s="231"/>
      <c r="AK8" s="228"/>
      <c r="AL8" s="15"/>
    </row>
    <row r="9" spans="1:38" s="16" customFormat="1" ht="15" customHeight="1">
      <c r="A9" s="36">
        <v>6</v>
      </c>
      <c r="B9" s="38" t="s">
        <v>9</v>
      </c>
      <c r="C9" s="38"/>
      <c r="D9" s="38"/>
      <c r="E9" s="38"/>
      <c r="F9" s="38"/>
      <c r="G9" s="38"/>
      <c r="H9" s="38"/>
      <c r="I9" s="38"/>
      <c r="J9" s="38"/>
      <c r="K9" s="38"/>
      <c r="L9" s="38"/>
      <c r="M9" s="38"/>
      <c r="N9" s="38"/>
      <c r="O9" s="38"/>
      <c r="P9" s="38"/>
      <c r="Q9" s="38"/>
      <c r="R9" s="38"/>
      <c r="S9" s="38"/>
      <c r="T9" s="38"/>
      <c r="U9" s="38"/>
      <c r="V9" s="38"/>
      <c r="W9" s="38"/>
      <c r="X9" s="38"/>
      <c r="Y9" s="38"/>
      <c r="Z9" s="38"/>
      <c r="AA9" s="38"/>
      <c r="AB9" s="38"/>
      <c r="AC9" s="200"/>
      <c r="AD9" s="201"/>
      <c r="AE9" s="201"/>
      <c r="AF9" s="201"/>
      <c r="AG9" s="202"/>
      <c r="AH9" s="39">
        <f t="shared" si="0"/>
        <v>0</v>
      </c>
      <c r="AI9" s="156">
        <f t="shared" si="1"/>
        <v>0</v>
      </c>
      <c r="AJ9" s="231"/>
      <c r="AK9" s="228"/>
      <c r="AL9" s="15"/>
    </row>
    <row r="10" spans="1:38" s="16" customFormat="1" ht="15" customHeight="1">
      <c r="A10" s="36">
        <v>7</v>
      </c>
      <c r="B10" s="38" t="s">
        <v>10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00"/>
      <c r="AD10" s="201"/>
      <c r="AE10" s="201"/>
      <c r="AF10" s="201"/>
      <c r="AG10" s="202"/>
      <c r="AH10" s="39">
        <f t="shared" si="0"/>
        <v>0</v>
      </c>
      <c r="AI10" s="39">
        <f t="shared" si="1"/>
        <v>0</v>
      </c>
      <c r="AJ10" s="231"/>
      <c r="AK10" s="228"/>
      <c r="AL10" s="15"/>
    </row>
    <row r="11" spans="1:38" s="16" customFormat="1" ht="15" customHeight="1">
      <c r="A11" s="36">
        <v>8</v>
      </c>
      <c r="B11" s="38" t="s">
        <v>11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00"/>
      <c r="AD11" s="201"/>
      <c r="AE11" s="201"/>
      <c r="AF11" s="201"/>
      <c r="AG11" s="202"/>
      <c r="AH11" s="39">
        <f t="shared" si="0"/>
        <v>0</v>
      </c>
      <c r="AI11" s="39">
        <f t="shared" si="1"/>
        <v>0</v>
      </c>
      <c r="AJ11" s="231"/>
      <c r="AK11" s="228"/>
      <c r="AL11" s="15"/>
    </row>
    <row r="12" spans="1:38" s="16" customFormat="1" ht="15" customHeight="1">
      <c r="A12" s="31">
        <v>9</v>
      </c>
      <c r="B12" s="32" t="s">
        <v>12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62"/>
      <c r="AD12" s="163"/>
      <c r="AE12" s="163"/>
      <c r="AF12" s="163"/>
      <c r="AG12" s="164"/>
      <c r="AH12" s="34">
        <f t="shared" si="0"/>
        <v>0</v>
      </c>
      <c r="AI12" s="34">
        <f t="shared" si="1"/>
        <v>0</v>
      </c>
      <c r="AJ12" s="231"/>
      <c r="AK12" s="228"/>
      <c r="AL12" s="15"/>
    </row>
    <row r="13" spans="1:38" s="16" customFormat="1" ht="15" customHeight="1">
      <c r="A13" s="31">
        <v>10</v>
      </c>
      <c r="B13" s="32" t="s">
        <v>13</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162"/>
      <c r="AD13" s="163"/>
      <c r="AE13" s="163"/>
      <c r="AF13" s="163"/>
      <c r="AG13" s="164"/>
      <c r="AH13" s="34">
        <f t="shared" si="0"/>
        <v>0</v>
      </c>
      <c r="AI13" s="34">
        <f t="shared" si="1"/>
        <v>0</v>
      </c>
      <c r="AJ13" s="231"/>
      <c r="AK13" s="228"/>
      <c r="AL13" s="15"/>
    </row>
    <row r="14" spans="1:38" s="16" customFormat="1" ht="15" customHeight="1">
      <c r="A14" s="36">
        <v>11</v>
      </c>
      <c r="B14" s="38" t="s">
        <v>14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156">
        <f t="shared" si="1"/>
        <v>0</v>
      </c>
      <c r="AJ14" s="231"/>
      <c r="AK14" s="228"/>
      <c r="AL14" s="15"/>
    </row>
    <row r="15" spans="1:38" s="16" customFormat="1" ht="15" customHeight="1">
      <c r="A15" s="36">
        <v>12</v>
      </c>
      <c r="B15" s="38" t="s">
        <v>8</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0"/>
        <v>0</v>
      </c>
      <c r="AI15" s="156">
        <f t="shared" si="1"/>
        <v>0</v>
      </c>
      <c r="AJ15" s="231"/>
      <c r="AK15" s="228"/>
      <c r="AL15" s="15"/>
    </row>
    <row r="16" spans="1:38" s="16" customFormat="1" ht="15" customHeight="1">
      <c r="A16" s="36">
        <v>13</v>
      </c>
      <c r="B16" s="38" t="s">
        <v>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0"/>
        <v>0</v>
      </c>
      <c r="AI16" s="156">
        <f t="shared" si="1"/>
        <v>0</v>
      </c>
      <c r="AJ16" s="231"/>
      <c r="AK16" s="228"/>
      <c r="AL16" s="15"/>
    </row>
    <row r="17" spans="1:38" s="16" customFormat="1" ht="15" customHeight="1">
      <c r="A17" s="36">
        <v>14</v>
      </c>
      <c r="B17" s="38" t="s">
        <v>10</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00"/>
      <c r="AD17" s="201"/>
      <c r="AE17" s="201"/>
      <c r="AF17" s="201"/>
      <c r="AG17" s="202"/>
      <c r="AH17" s="39">
        <f t="shared" si="0"/>
        <v>0</v>
      </c>
      <c r="AI17" s="39">
        <f t="shared" si="1"/>
        <v>0</v>
      </c>
      <c r="AJ17" s="231"/>
      <c r="AK17" s="228"/>
      <c r="AL17" s="15"/>
    </row>
    <row r="18" spans="1:38" s="16" customFormat="1" ht="15" customHeight="1">
      <c r="A18" s="36">
        <v>15</v>
      </c>
      <c r="B18" s="38" t="s">
        <v>11</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00" t="s">
        <v>156</v>
      </c>
      <c r="AD18" s="201"/>
      <c r="AE18" s="201"/>
      <c r="AF18" s="201"/>
      <c r="AG18" s="202"/>
      <c r="AH18" s="39">
        <f t="shared" si="0"/>
        <v>0</v>
      </c>
      <c r="AI18" s="39">
        <f t="shared" si="1"/>
        <v>0</v>
      </c>
      <c r="AJ18" s="231"/>
      <c r="AK18" s="228"/>
      <c r="AL18" s="15"/>
    </row>
    <row r="19" spans="1:38" s="16" customFormat="1" ht="15" customHeight="1">
      <c r="A19" s="31">
        <v>16</v>
      </c>
      <c r="B19" s="32" t="s">
        <v>12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162" t="s">
        <v>156</v>
      </c>
      <c r="AD19" s="163"/>
      <c r="AE19" s="163"/>
      <c r="AF19" s="163"/>
      <c r="AG19" s="164"/>
      <c r="AH19" s="34">
        <f t="shared" si="0"/>
        <v>0</v>
      </c>
      <c r="AI19" s="34">
        <f t="shared" si="1"/>
        <v>0</v>
      </c>
      <c r="AJ19" s="231"/>
      <c r="AK19" s="228"/>
      <c r="AL19" s="15"/>
    </row>
    <row r="20" spans="1:38" s="16" customFormat="1" ht="15" customHeight="1">
      <c r="A20" s="31">
        <v>17</v>
      </c>
      <c r="B20" s="32" t="s">
        <v>13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62" t="s">
        <v>156</v>
      </c>
      <c r="AD20" s="163"/>
      <c r="AE20" s="163"/>
      <c r="AF20" s="163"/>
      <c r="AG20" s="164"/>
      <c r="AH20" s="34">
        <f t="shared" si="0"/>
        <v>0</v>
      </c>
      <c r="AI20" s="34">
        <f t="shared" si="1"/>
        <v>0</v>
      </c>
      <c r="AJ20" s="231"/>
      <c r="AK20" s="228"/>
      <c r="AL20" s="15"/>
    </row>
    <row r="21" spans="1:38" s="16" customFormat="1" ht="15" customHeight="1">
      <c r="A21" s="36">
        <v>18</v>
      </c>
      <c r="B21" s="38" t="s">
        <v>14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156">
        <f t="shared" si="1"/>
        <v>0</v>
      </c>
      <c r="AJ21" s="231"/>
      <c r="AK21" s="228"/>
      <c r="AL21" s="15"/>
    </row>
    <row r="22" spans="1:38" s="16" customFormat="1" ht="15" customHeight="1">
      <c r="A22" s="36">
        <v>19</v>
      </c>
      <c r="B22" s="38" t="s">
        <v>8</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0"/>
        <v>0</v>
      </c>
      <c r="AI22" s="156">
        <f t="shared" si="1"/>
        <v>0</v>
      </c>
      <c r="AJ22" s="231"/>
      <c r="AK22" s="228"/>
      <c r="AL22" s="15"/>
    </row>
    <row r="23" spans="1:38" s="16" customFormat="1" ht="15" customHeight="1">
      <c r="A23" s="36">
        <v>20</v>
      </c>
      <c r="B23" s="38" t="s">
        <v>9</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0"/>
        <v>0</v>
      </c>
      <c r="AI23" s="156">
        <f t="shared" si="1"/>
        <v>0</v>
      </c>
      <c r="AJ23" s="231"/>
      <c r="AK23" s="228"/>
      <c r="AL23" s="15"/>
    </row>
    <row r="24" spans="1:38" s="16" customFormat="1" ht="15" customHeight="1">
      <c r="A24" s="36">
        <v>21</v>
      </c>
      <c r="B24" s="38" t="s">
        <v>10</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00"/>
      <c r="AD24" s="201"/>
      <c r="AE24" s="201"/>
      <c r="AF24" s="201"/>
      <c r="AG24" s="202"/>
      <c r="AH24" s="39">
        <f t="shared" si="0"/>
        <v>0</v>
      </c>
      <c r="AI24" s="39">
        <f t="shared" si="1"/>
        <v>0</v>
      </c>
      <c r="AJ24" s="231"/>
      <c r="AK24" s="228"/>
      <c r="AL24" s="15"/>
    </row>
    <row r="25" spans="1:38" s="16" customFormat="1" ht="15" customHeight="1">
      <c r="A25" s="31">
        <v>22</v>
      </c>
      <c r="B25" s="32" t="s">
        <v>11</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00" t="s">
        <v>131</v>
      </c>
      <c r="AD25" s="201"/>
      <c r="AE25" s="201"/>
      <c r="AF25" s="201"/>
      <c r="AG25" s="202"/>
      <c r="AH25" s="39">
        <f t="shared" si="0"/>
        <v>0</v>
      </c>
      <c r="AI25" s="39">
        <f t="shared" si="1"/>
        <v>0</v>
      </c>
      <c r="AJ25" s="231"/>
      <c r="AK25" s="228"/>
      <c r="AL25" s="15"/>
    </row>
    <row r="26" spans="1:38" s="16" customFormat="1" ht="15" customHeight="1">
      <c r="A26" s="31">
        <v>23</v>
      </c>
      <c r="B26" s="32" t="s">
        <v>12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162"/>
      <c r="AD26" s="163"/>
      <c r="AE26" s="163"/>
      <c r="AF26" s="163"/>
      <c r="AG26" s="164"/>
      <c r="AH26" s="34">
        <f t="shared" si="0"/>
        <v>0</v>
      </c>
      <c r="AI26" s="34">
        <f t="shared" si="1"/>
        <v>0</v>
      </c>
      <c r="AJ26" s="231"/>
      <c r="AK26" s="228"/>
      <c r="AL26" s="15"/>
    </row>
    <row r="27" spans="1:38" s="16" customFormat="1" ht="15" customHeight="1">
      <c r="A27" s="31">
        <v>24</v>
      </c>
      <c r="B27" s="32" t="s">
        <v>13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62" t="s">
        <v>132</v>
      </c>
      <c r="AD27" s="163"/>
      <c r="AE27" s="163"/>
      <c r="AF27" s="163"/>
      <c r="AG27" s="164"/>
      <c r="AH27" s="34">
        <f t="shared" si="0"/>
        <v>0</v>
      </c>
      <c r="AI27" s="34">
        <f t="shared" si="1"/>
        <v>0</v>
      </c>
      <c r="AJ27" s="231"/>
      <c r="AK27" s="228"/>
      <c r="AL27" s="15"/>
    </row>
    <row r="28" spans="1:38" s="16" customFormat="1" ht="15" customHeight="1">
      <c r="A28" s="31">
        <v>25</v>
      </c>
      <c r="B28" s="32" t="s">
        <v>14</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t="s">
        <v>133</v>
      </c>
      <c r="AD28" s="201"/>
      <c r="AE28" s="201"/>
      <c r="AF28" s="201"/>
      <c r="AG28" s="202"/>
      <c r="AH28" s="39">
        <f t="shared" si="0"/>
        <v>0</v>
      </c>
      <c r="AI28" s="156">
        <f t="shared" si="1"/>
        <v>0</v>
      </c>
      <c r="AJ28" s="231"/>
      <c r="AK28" s="228"/>
      <c r="AL28" s="15"/>
    </row>
    <row r="29" spans="1:38" s="16" customFormat="1" ht="15" customHeight="1">
      <c r="A29" s="36">
        <v>26</v>
      </c>
      <c r="B29" s="38" t="s">
        <v>8</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0"/>
        <v>0</v>
      </c>
      <c r="AI29" s="156">
        <f t="shared" si="1"/>
        <v>0</v>
      </c>
      <c r="AJ29" s="231"/>
      <c r="AK29" s="228"/>
      <c r="AL29" s="15"/>
    </row>
    <row r="30" spans="1:38" s="16" customFormat="1" ht="15" customHeight="1">
      <c r="A30" s="36">
        <v>27</v>
      </c>
      <c r="B30" s="38" t="s">
        <v>9</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0"/>
        <v>0</v>
      </c>
      <c r="AI30" s="156">
        <f t="shared" si="1"/>
        <v>0</v>
      </c>
      <c r="AJ30" s="231"/>
      <c r="AK30" s="228"/>
      <c r="AL30" s="15"/>
    </row>
    <row r="31" spans="1:38" s="16" customFormat="1" ht="15" customHeight="1">
      <c r="A31" s="36">
        <v>28</v>
      </c>
      <c r="B31" s="38" t="s">
        <v>10</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00"/>
      <c r="AD31" s="201"/>
      <c r="AE31" s="201"/>
      <c r="AF31" s="201"/>
      <c r="AG31" s="202"/>
      <c r="AH31" s="39">
        <f t="shared" si="0"/>
        <v>0</v>
      </c>
      <c r="AI31" s="39">
        <f t="shared" si="1"/>
        <v>0</v>
      </c>
      <c r="AJ31" s="231"/>
      <c r="AK31" s="228"/>
      <c r="AL31" s="15"/>
    </row>
    <row r="32" spans="1:38" s="16" customFormat="1" ht="15" customHeight="1">
      <c r="A32" s="36">
        <v>29</v>
      </c>
      <c r="B32" s="38" t="s">
        <v>11</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00"/>
      <c r="AD32" s="201"/>
      <c r="AE32" s="201"/>
      <c r="AF32" s="201"/>
      <c r="AG32" s="202"/>
      <c r="AH32" s="39">
        <f t="shared" si="0"/>
        <v>0</v>
      </c>
      <c r="AI32" s="39">
        <f t="shared" si="1"/>
        <v>0</v>
      </c>
      <c r="AJ32" s="231"/>
      <c r="AK32" s="228"/>
      <c r="AL32" s="15"/>
    </row>
    <row r="33" spans="1:38" s="16" customFormat="1" ht="15" customHeight="1">
      <c r="A33" s="31">
        <v>30</v>
      </c>
      <c r="B33" s="32" t="s">
        <v>12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162"/>
      <c r="AD33" s="163"/>
      <c r="AE33" s="163"/>
      <c r="AF33" s="163"/>
      <c r="AG33" s="164"/>
      <c r="AH33" s="34">
        <f t="shared" si="0"/>
        <v>0</v>
      </c>
      <c r="AI33" s="34">
        <f t="shared" si="1"/>
        <v>0</v>
      </c>
      <c r="AJ33" s="231"/>
      <c r="AK33" s="228"/>
      <c r="AL33" s="15"/>
    </row>
    <row r="34" spans="1:38" s="20" customFormat="1" ht="27.75" customHeight="1" thickBot="1">
      <c r="A34" s="206" t="s">
        <v>25</v>
      </c>
      <c r="B34" s="207"/>
      <c r="C34" s="40">
        <f>SUM(C4:C33)/(30)</f>
        <v>0</v>
      </c>
      <c r="D34" s="40">
        <f>SUM(D4:D33)/(30)</f>
        <v>0</v>
      </c>
      <c r="E34" s="40">
        <f aca="true" t="shared" si="2" ref="E34:AB34">SUM(E4:E33)</f>
        <v>0</v>
      </c>
      <c r="F34" s="40">
        <f t="shared" si="2"/>
        <v>0</v>
      </c>
      <c r="G34" s="40">
        <f t="shared" si="2"/>
        <v>0</v>
      </c>
      <c r="H34" s="40">
        <f t="shared" si="2"/>
        <v>0</v>
      </c>
      <c r="I34" s="40">
        <f t="shared" si="2"/>
        <v>0</v>
      </c>
      <c r="J34" s="40">
        <f t="shared" si="2"/>
        <v>0</v>
      </c>
      <c r="K34" s="40">
        <f t="shared" si="2"/>
        <v>0</v>
      </c>
      <c r="L34" s="40">
        <f t="shared" si="2"/>
        <v>0</v>
      </c>
      <c r="M34" s="40">
        <f t="shared" si="2"/>
        <v>0</v>
      </c>
      <c r="N34" s="40">
        <f t="shared" si="2"/>
        <v>0</v>
      </c>
      <c r="O34" s="40">
        <f t="shared" si="2"/>
        <v>0</v>
      </c>
      <c r="P34" s="40">
        <f t="shared" si="2"/>
        <v>0</v>
      </c>
      <c r="Q34" s="40">
        <f t="shared" si="2"/>
        <v>0</v>
      </c>
      <c r="R34" s="40">
        <f t="shared" si="2"/>
        <v>0</v>
      </c>
      <c r="S34" s="40">
        <f t="shared" si="2"/>
        <v>0</v>
      </c>
      <c r="T34" s="40">
        <f t="shared" si="2"/>
        <v>0</v>
      </c>
      <c r="U34" s="40">
        <f t="shared" si="2"/>
        <v>0</v>
      </c>
      <c r="V34" s="40">
        <f t="shared" si="2"/>
        <v>0</v>
      </c>
      <c r="W34" s="40">
        <f t="shared" si="2"/>
        <v>0</v>
      </c>
      <c r="X34" s="40">
        <f t="shared" si="2"/>
        <v>0</v>
      </c>
      <c r="Y34" s="40">
        <f t="shared" si="2"/>
        <v>0</v>
      </c>
      <c r="Z34" s="40">
        <f t="shared" si="2"/>
        <v>0</v>
      </c>
      <c r="AA34" s="40">
        <f t="shared" si="2"/>
        <v>0</v>
      </c>
      <c r="AB34" s="40">
        <f t="shared" si="2"/>
        <v>0</v>
      </c>
      <c r="AC34" s="41">
        <f>V34+U34+T34+S34+R34+Q34+P34+O34+N34+M34+L34+K34+J34+I34+H34+F34+E34+W34</f>
        <v>0</v>
      </c>
      <c r="AD34" s="42" t="s">
        <v>28</v>
      </c>
      <c r="AE34" s="43">
        <f>(AC34)/(60)/(30)*(7)</f>
        <v>0</v>
      </c>
      <c r="AF34" s="44" t="s">
        <v>29</v>
      </c>
      <c r="AG34" s="45"/>
      <c r="AH34" s="46">
        <f>SUM(AH3:AH33)/60</f>
        <v>0</v>
      </c>
      <c r="AI34" s="47">
        <f>SUM(AI3:AI33)/60</f>
        <v>0</v>
      </c>
      <c r="AJ34" s="232"/>
      <c r="AK34" s="229"/>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sheetData>
  <sheetProtection password="C55E" sheet="1" selectLockedCells="1"/>
  <mergeCells count="63">
    <mergeCell ref="N2:N3"/>
    <mergeCell ref="AC29:AG29"/>
    <mergeCell ref="AC15:AG15"/>
    <mergeCell ref="AC21:AG21"/>
    <mergeCell ref="AC28:AG28"/>
    <mergeCell ref="AC22:AG22"/>
    <mergeCell ref="AC16:AG16"/>
    <mergeCell ref="AC17:AG17"/>
    <mergeCell ref="AC18:AG18"/>
    <mergeCell ref="O2:O3"/>
    <mergeCell ref="P2:P3"/>
    <mergeCell ref="Q2:Q3"/>
    <mergeCell ref="R2:R3"/>
    <mergeCell ref="T2:T3"/>
    <mergeCell ref="U2:U3"/>
    <mergeCell ref="AC10:AG10"/>
    <mergeCell ref="AK1:AK34"/>
    <mergeCell ref="M2:M3"/>
    <mergeCell ref="AI1:AI3"/>
    <mergeCell ref="AH1:AH3"/>
    <mergeCell ref="AJ1:AJ34"/>
    <mergeCell ref="O1:R1"/>
    <mergeCell ref="S1:V1"/>
    <mergeCell ref="AC7:AG7"/>
    <mergeCell ref="AC8:AG8"/>
    <mergeCell ref="AC14:AG14"/>
    <mergeCell ref="E2:E3"/>
    <mergeCell ref="F2:F3"/>
    <mergeCell ref="H2:H3"/>
    <mergeCell ref="W1:Y1"/>
    <mergeCell ref="F1:I1"/>
    <mergeCell ref="J1:L1"/>
    <mergeCell ref="M1:N1"/>
    <mergeCell ref="I2:I3"/>
    <mergeCell ref="W2:W3"/>
    <mergeCell ref="S2:S3"/>
    <mergeCell ref="K2:K3"/>
    <mergeCell ref="L2:L3"/>
    <mergeCell ref="V2:V3"/>
    <mergeCell ref="A1:B2"/>
    <mergeCell ref="C1:E1"/>
    <mergeCell ref="A3:B3"/>
    <mergeCell ref="J2:J3"/>
    <mergeCell ref="G2:G3"/>
    <mergeCell ref="C2:C3"/>
    <mergeCell ref="D2:D3"/>
    <mergeCell ref="AC11:AG11"/>
    <mergeCell ref="X2:X3"/>
    <mergeCell ref="AC9:AG9"/>
    <mergeCell ref="Y2:Y3"/>
    <mergeCell ref="AG2:AG3"/>
    <mergeCell ref="A34:B34"/>
    <mergeCell ref="AC23:AG23"/>
    <mergeCell ref="AC24:AG24"/>
    <mergeCell ref="AC25:AG25"/>
    <mergeCell ref="AC32:AG32"/>
    <mergeCell ref="AC30:AG30"/>
    <mergeCell ref="AC31:AG31"/>
    <mergeCell ref="Z1:AB1"/>
    <mergeCell ref="Z2:AB2"/>
    <mergeCell ref="AC2:AF3"/>
    <mergeCell ref="AC4:AG4"/>
    <mergeCell ref="AC1:AG1"/>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L93"/>
  <sheetViews>
    <sheetView zoomScale="75" zoomScaleNormal="75" zoomScalePageLayoutView="0" workbookViewId="0" topLeftCell="A1">
      <selection activeCell="M9" sqref="M9"/>
    </sheetView>
  </sheetViews>
  <sheetFormatPr defaultColWidth="11.421875" defaultRowHeight="12.75"/>
  <cols>
    <col min="1" max="1" width="3.7109375" style="1" customWidth="1"/>
    <col min="2" max="2" width="4.28125" style="1" customWidth="1"/>
    <col min="3"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6" width="4.140625" style="0" customWidth="1"/>
    <col min="37" max="37" width="4.8515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41</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1">
        <v>1</v>
      </c>
      <c r="B4" s="32" t="s">
        <v>13</v>
      </c>
      <c r="C4" s="33"/>
      <c r="D4" s="33"/>
      <c r="E4" s="33"/>
      <c r="F4" s="33"/>
      <c r="G4" s="33"/>
      <c r="H4" s="33"/>
      <c r="I4" s="33"/>
      <c r="J4" s="33"/>
      <c r="K4" s="33"/>
      <c r="L4" s="33"/>
      <c r="M4" s="33"/>
      <c r="N4" s="33"/>
      <c r="O4" s="33"/>
      <c r="P4" s="33"/>
      <c r="Q4" s="160"/>
      <c r="R4" s="161"/>
      <c r="S4" s="33"/>
      <c r="T4" s="33"/>
      <c r="U4" s="33"/>
      <c r="V4" s="33"/>
      <c r="W4" s="33"/>
      <c r="X4" s="33"/>
      <c r="Y4" s="33"/>
      <c r="Z4" s="33"/>
      <c r="AA4" s="33"/>
      <c r="AB4" s="33"/>
      <c r="AC4" s="236" t="s">
        <v>119</v>
      </c>
      <c r="AD4" s="237"/>
      <c r="AE4" s="237"/>
      <c r="AF4" s="237"/>
      <c r="AG4" s="238"/>
      <c r="AH4" s="34">
        <f>L4+K4+J4</f>
        <v>0</v>
      </c>
      <c r="AI4" s="34">
        <f>L4+K4+J4+I4+H4+F4+G4</f>
        <v>0</v>
      </c>
      <c r="AJ4" s="231"/>
      <c r="AK4" s="228"/>
      <c r="AL4" s="15"/>
    </row>
    <row r="5" spans="1:38" s="16" customFormat="1" ht="15" customHeight="1">
      <c r="A5" s="36">
        <v>2</v>
      </c>
      <c r="B5" s="37" t="s">
        <v>14</v>
      </c>
      <c r="C5" s="38"/>
      <c r="D5" s="38"/>
      <c r="E5" s="38"/>
      <c r="F5" s="38"/>
      <c r="G5" s="38"/>
      <c r="H5" s="38"/>
      <c r="I5" s="38"/>
      <c r="J5" s="38"/>
      <c r="K5" s="38"/>
      <c r="L5" s="38"/>
      <c r="M5" s="38"/>
      <c r="N5" s="38"/>
      <c r="O5" s="38"/>
      <c r="P5" s="38"/>
      <c r="Q5" s="38"/>
      <c r="R5" s="38"/>
      <c r="S5" s="38"/>
      <c r="T5" s="38"/>
      <c r="U5" s="38"/>
      <c r="V5" s="38"/>
      <c r="W5" s="38"/>
      <c r="X5" s="38"/>
      <c r="Y5" s="38"/>
      <c r="Z5" s="38"/>
      <c r="AA5" s="38"/>
      <c r="AB5" s="38"/>
      <c r="AC5" s="200"/>
      <c r="AD5" s="201"/>
      <c r="AE5" s="201"/>
      <c r="AF5" s="201"/>
      <c r="AG5" s="202"/>
      <c r="AH5" s="34">
        <f aca="true" t="shared" si="0" ref="AH5:AH34">L5+K5+J5</f>
        <v>0</v>
      </c>
      <c r="AI5" s="130">
        <f aca="true" t="shared" si="1" ref="AI5:AI34">L5+K5+J5+I5+H5+F5+G5</f>
        <v>0</v>
      </c>
      <c r="AJ5" s="231"/>
      <c r="AK5" s="228"/>
      <c r="AL5" s="15"/>
    </row>
    <row r="6" spans="1:38" s="16" customFormat="1" ht="15" customHeight="1">
      <c r="A6" s="36">
        <v>3</v>
      </c>
      <c r="B6" s="37" t="s">
        <v>8</v>
      </c>
      <c r="C6" s="38"/>
      <c r="D6" s="38"/>
      <c r="E6" s="38"/>
      <c r="F6" s="38"/>
      <c r="G6" s="38"/>
      <c r="H6" s="38"/>
      <c r="I6" s="38"/>
      <c r="J6" s="38"/>
      <c r="K6" s="38"/>
      <c r="L6" s="38"/>
      <c r="M6" s="38"/>
      <c r="N6" s="38"/>
      <c r="O6" s="38"/>
      <c r="P6" s="38"/>
      <c r="Q6" s="38"/>
      <c r="R6" s="38"/>
      <c r="S6" s="38"/>
      <c r="T6" s="38"/>
      <c r="U6" s="38"/>
      <c r="V6" s="38"/>
      <c r="W6" s="38"/>
      <c r="X6" s="38"/>
      <c r="Y6" s="38"/>
      <c r="Z6" s="38"/>
      <c r="AA6" s="38"/>
      <c r="AB6" s="38"/>
      <c r="AC6" s="200"/>
      <c r="AD6" s="201"/>
      <c r="AE6" s="201"/>
      <c r="AF6" s="201"/>
      <c r="AG6" s="202"/>
      <c r="AH6" s="39">
        <f t="shared" si="0"/>
        <v>0</v>
      </c>
      <c r="AI6" s="156">
        <f t="shared" si="1"/>
        <v>0</v>
      </c>
      <c r="AJ6" s="231"/>
      <c r="AK6" s="228"/>
      <c r="AL6" s="15"/>
    </row>
    <row r="7" spans="1:38" s="16" customFormat="1" ht="15" customHeight="1">
      <c r="A7" s="36">
        <v>4</v>
      </c>
      <c r="B7" s="37" t="s">
        <v>9</v>
      </c>
      <c r="C7" s="38"/>
      <c r="D7" s="38"/>
      <c r="E7" s="38"/>
      <c r="F7" s="38"/>
      <c r="G7" s="38"/>
      <c r="H7" s="38"/>
      <c r="I7" s="38"/>
      <c r="J7" s="38"/>
      <c r="K7" s="38"/>
      <c r="L7" s="38"/>
      <c r="M7" s="38"/>
      <c r="N7" s="38"/>
      <c r="O7" s="38"/>
      <c r="P7" s="38"/>
      <c r="Q7" s="38"/>
      <c r="R7" s="38"/>
      <c r="S7" s="38"/>
      <c r="T7" s="38"/>
      <c r="U7" s="38"/>
      <c r="V7" s="38"/>
      <c r="W7" s="38"/>
      <c r="X7" s="38"/>
      <c r="Y7" s="38"/>
      <c r="Z7" s="38"/>
      <c r="AA7" s="38"/>
      <c r="AB7" s="38"/>
      <c r="AC7" s="200"/>
      <c r="AD7" s="201"/>
      <c r="AE7" s="201"/>
      <c r="AF7" s="201"/>
      <c r="AG7" s="202"/>
      <c r="AH7" s="39">
        <f t="shared" si="0"/>
        <v>0</v>
      </c>
      <c r="AI7" s="156">
        <f t="shared" si="1"/>
        <v>0</v>
      </c>
      <c r="AJ7" s="231"/>
      <c r="AK7" s="228"/>
      <c r="AL7" s="15"/>
    </row>
    <row r="8" spans="1:38" s="16" customFormat="1" ht="15" customHeight="1">
      <c r="A8" s="36">
        <v>5</v>
      </c>
      <c r="B8" s="37" t="s">
        <v>10</v>
      </c>
      <c r="C8" s="38"/>
      <c r="D8" s="38"/>
      <c r="E8" s="38"/>
      <c r="F8" s="38"/>
      <c r="G8" s="38"/>
      <c r="H8" s="38"/>
      <c r="I8" s="38"/>
      <c r="J8" s="38"/>
      <c r="K8" s="38"/>
      <c r="L8" s="38"/>
      <c r="M8" s="38"/>
      <c r="N8" s="38"/>
      <c r="O8" s="38"/>
      <c r="P8" s="38"/>
      <c r="Q8" s="38"/>
      <c r="R8" s="38"/>
      <c r="S8" s="38"/>
      <c r="T8" s="38"/>
      <c r="U8" s="38"/>
      <c r="V8" s="38"/>
      <c r="W8" s="38"/>
      <c r="X8" s="38"/>
      <c r="Y8" s="38"/>
      <c r="Z8" s="38"/>
      <c r="AA8" s="38"/>
      <c r="AB8" s="38"/>
      <c r="AC8" s="200"/>
      <c r="AD8" s="201"/>
      <c r="AE8" s="201"/>
      <c r="AF8" s="201"/>
      <c r="AG8" s="202"/>
      <c r="AH8" s="39">
        <f t="shared" si="0"/>
        <v>0</v>
      </c>
      <c r="AI8" s="39">
        <f t="shared" si="1"/>
        <v>0</v>
      </c>
      <c r="AJ8" s="231"/>
      <c r="AK8" s="228"/>
      <c r="AL8" s="15"/>
    </row>
    <row r="9" spans="1:38" s="16" customFormat="1" ht="15" customHeight="1">
      <c r="A9" s="36">
        <v>6</v>
      </c>
      <c r="B9" s="37" t="s">
        <v>11</v>
      </c>
      <c r="C9" s="38"/>
      <c r="D9" s="38"/>
      <c r="E9" s="38"/>
      <c r="F9" s="38"/>
      <c r="G9" s="38"/>
      <c r="H9" s="38"/>
      <c r="I9" s="38"/>
      <c r="J9" s="38"/>
      <c r="K9" s="38"/>
      <c r="L9" s="38"/>
      <c r="M9" s="38"/>
      <c r="N9" s="38"/>
      <c r="O9" s="38"/>
      <c r="P9" s="38"/>
      <c r="Q9" s="38"/>
      <c r="R9" s="38"/>
      <c r="S9" s="38"/>
      <c r="T9" s="38"/>
      <c r="U9" s="38"/>
      <c r="V9" s="38"/>
      <c r="W9" s="38"/>
      <c r="X9" s="38"/>
      <c r="Y9" s="38"/>
      <c r="Z9" s="38"/>
      <c r="AA9" s="38"/>
      <c r="AB9" s="38"/>
      <c r="AC9" s="200"/>
      <c r="AD9" s="201"/>
      <c r="AE9" s="201"/>
      <c r="AF9" s="201"/>
      <c r="AG9" s="202"/>
      <c r="AH9" s="39">
        <f t="shared" si="0"/>
        <v>0</v>
      </c>
      <c r="AI9" s="39">
        <f t="shared" si="1"/>
        <v>0</v>
      </c>
      <c r="AJ9" s="231"/>
      <c r="AK9" s="228"/>
      <c r="AL9" s="15"/>
    </row>
    <row r="10" spans="1:38" s="16" customFormat="1" ht="15" customHeight="1">
      <c r="A10" s="31">
        <v>7</v>
      </c>
      <c r="B10" s="32" t="s">
        <v>12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62" t="s">
        <v>157</v>
      </c>
      <c r="AD10" s="163"/>
      <c r="AE10" s="163"/>
      <c r="AF10" s="163"/>
      <c r="AG10" s="164"/>
      <c r="AH10" s="34">
        <f t="shared" si="0"/>
        <v>0</v>
      </c>
      <c r="AI10" s="34">
        <f t="shared" si="1"/>
        <v>0</v>
      </c>
      <c r="AJ10" s="231"/>
      <c r="AK10" s="228"/>
      <c r="AL10" s="15"/>
    </row>
    <row r="11" spans="1:38" s="16" customFormat="1" ht="15" customHeight="1">
      <c r="A11" s="31">
        <v>8</v>
      </c>
      <c r="B11" s="32" t="s">
        <v>13</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162"/>
      <c r="AD11" s="163"/>
      <c r="AE11" s="163"/>
      <c r="AF11" s="163"/>
      <c r="AG11" s="164"/>
      <c r="AH11" s="34">
        <f t="shared" si="0"/>
        <v>0</v>
      </c>
      <c r="AI11" s="34">
        <f t="shared" si="1"/>
        <v>0</v>
      </c>
      <c r="AJ11" s="231"/>
      <c r="AK11" s="228"/>
      <c r="AL11" s="15"/>
    </row>
    <row r="12" spans="1:38" s="16" customFormat="1" ht="15" customHeight="1">
      <c r="A12" s="36">
        <v>9</v>
      </c>
      <c r="B12" s="37" t="s">
        <v>14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00"/>
      <c r="AD12" s="201"/>
      <c r="AE12" s="201"/>
      <c r="AF12" s="201"/>
      <c r="AG12" s="202"/>
      <c r="AH12" s="39">
        <f t="shared" si="0"/>
        <v>0</v>
      </c>
      <c r="AI12" s="156">
        <f t="shared" si="1"/>
        <v>0</v>
      </c>
      <c r="AJ12" s="231"/>
      <c r="AK12" s="228"/>
      <c r="AL12" s="15"/>
    </row>
    <row r="13" spans="1:38" s="16" customFormat="1" ht="15" customHeight="1">
      <c r="A13" s="36">
        <v>10</v>
      </c>
      <c r="B13" s="37"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00"/>
      <c r="AD13" s="201"/>
      <c r="AE13" s="201"/>
      <c r="AF13" s="201"/>
      <c r="AG13" s="202"/>
      <c r="AH13" s="39">
        <f t="shared" si="0"/>
        <v>0</v>
      </c>
      <c r="AI13" s="156">
        <f t="shared" si="1"/>
        <v>0</v>
      </c>
      <c r="AJ13" s="231"/>
      <c r="AK13" s="228"/>
      <c r="AL13" s="15"/>
    </row>
    <row r="14" spans="1:38" s="16" customFormat="1" ht="15" customHeight="1">
      <c r="A14" s="36">
        <v>11</v>
      </c>
      <c r="B14" s="37" t="s">
        <v>9</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200"/>
      <c r="AD14" s="201"/>
      <c r="AE14" s="201"/>
      <c r="AF14" s="201"/>
      <c r="AG14" s="202"/>
      <c r="AH14" s="39">
        <f t="shared" si="0"/>
        <v>0</v>
      </c>
      <c r="AI14" s="156">
        <f t="shared" si="1"/>
        <v>0</v>
      </c>
      <c r="AJ14" s="231"/>
      <c r="AK14" s="228"/>
      <c r="AL14" s="15"/>
    </row>
    <row r="15" spans="1:38" s="16" customFormat="1" ht="15" customHeight="1">
      <c r="A15" s="36">
        <v>12</v>
      </c>
      <c r="B15" s="37" t="s">
        <v>10</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200"/>
      <c r="AD15" s="201"/>
      <c r="AE15" s="201"/>
      <c r="AF15" s="201"/>
      <c r="AG15" s="202"/>
      <c r="AH15" s="39">
        <f t="shared" si="0"/>
        <v>0</v>
      </c>
      <c r="AI15" s="39">
        <f t="shared" si="1"/>
        <v>0</v>
      </c>
      <c r="AJ15" s="231"/>
      <c r="AK15" s="228"/>
      <c r="AL15" s="15"/>
    </row>
    <row r="16" spans="1:38" s="16" customFormat="1" ht="15" customHeight="1">
      <c r="A16" s="36">
        <v>13</v>
      </c>
      <c r="B16" s="37" t="s">
        <v>11</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00"/>
      <c r="AD16" s="201"/>
      <c r="AE16" s="201"/>
      <c r="AF16" s="201"/>
      <c r="AG16" s="202"/>
      <c r="AH16" s="39">
        <f t="shared" si="0"/>
        <v>0</v>
      </c>
      <c r="AI16" s="39">
        <f t="shared" si="1"/>
        <v>0</v>
      </c>
      <c r="AJ16" s="231"/>
      <c r="AK16" s="228"/>
      <c r="AL16" s="15"/>
    </row>
    <row r="17" spans="1:38" s="16" customFormat="1" ht="15" customHeight="1">
      <c r="A17" s="31">
        <v>14</v>
      </c>
      <c r="B17" s="32" t="s">
        <v>12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62"/>
      <c r="AD17" s="163"/>
      <c r="AE17" s="163"/>
      <c r="AF17" s="163"/>
      <c r="AG17" s="164"/>
      <c r="AH17" s="34">
        <f t="shared" si="0"/>
        <v>0</v>
      </c>
      <c r="AI17" s="34">
        <f t="shared" si="1"/>
        <v>0</v>
      </c>
      <c r="AJ17" s="231"/>
      <c r="AK17" s="228"/>
      <c r="AL17" s="15"/>
    </row>
    <row r="18" spans="1:38" s="16" customFormat="1" ht="15" customHeight="1">
      <c r="A18" s="31">
        <v>15</v>
      </c>
      <c r="B18" s="32" t="s">
        <v>13</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162"/>
      <c r="AD18" s="163"/>
      <c r="AE18" s="163"/>
      <c r="AF18" s="163"/>
      <c r="AG18" s="164"/>
      <c r="AH18" s="34">
        <f t="shared" si="0"/>
        <v>0</v>
      </c>
      <c r="AI18" s="34">
        <f t="shared" si="1"/>
        <v>0</v>
      </c>
      <c r="AJ18" s="231"/>
      <c r="AK18" s="228"/>
      <c r="AL18" s="15"/>
    </row>
    <row r="19" spans="1:38" s="16" customFormat="1" ht="15" customHeight="1">
      <c r="A19" s="36">
        <v>16</v>
      </c>
      <c r="B19" s="37" t="s">
        <v>14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00"/>
      <c r="AD19" s="201"/>
      <c r="AE19" s="201"/>
      <c r="AF19" s="201"/>
      <c r="AG19" s="202"/>
      <c r="AH19" s="39">
        <f t="shared" si="0"/>
        <v>0</v>
      </c>
      <c r="AI19" s="156">
        <f t="shared" si="1"/>
        <v>0</v>
      </c>
      <c r="AJ19" s="231"/>
      <c r="AK19" s="228"/>
      <c r="AL19" s="15"/>
    </row>
    <row r="20" spans="1:38" s="16" customFormat="1" ht="15" customHeight="1">
      <c r="A20" s="36">
        <v>17</v>
      </c>
      <c r="B20" s="37" t="s">
        <v>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00"/>
      <c r="AD20" s="201"/>
      <c r="AE20" s="201"/>
      <c r="AF20" s="201"/>
      <c r="AG20" s="202"/>
      <c r="AH20" s="39">
        <f t="shared" si="0"/>
        <v>0</v>
      </c>
      <c r="AI20" s="156">
        <f t="shared" si="1"/>
        <v>0</v>
      </c>
      <c r="AJ20" s="231"/>
      <c r="AK20" s="228"/>
      <c r="AL20" s="15"/>
    </row>
    <row r="21" spans="1:38" s="16" customFormat="1" ht="15" customHeight="1">
      <c r="A21" s="36">
        <v>18</v>
      </c>
      <c r="B21" s="37" t="s">
        <v>9</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200"/>
      <c r="AD21" s="201"/>
      <c r="AE21" s="201"/>
      <c r="AF21" s="201"/>
      <c r="AG21" s="202"/>
      <c r="AH21" s="39">
        <f t="shared" si="0"/>
        <v>0</v>
      </c>
      <c r="AI21" s="156">
        <f t="shared" si="1"/>
        <v>0</v>
      </c>
      <c r="AJ21" s="231"/>
      <c r="AK21" s="228"/>
      <c r="AL21" s="15"/>
    </row>
    <row r="22" spans="1:38" s="16" customFormat="1" ht="15" customHeight="1">
      <c r="A22" s="36">
        <v>19</v>
      </c>
      <c r="B22" s="37" t="s">
        <v>10</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200"/>
      <c r="AD22" s="201"/>
      <c r="AE22" s="201"/>
      <c r="AF22" s="201"/>
      <c r="AG22" s="202"/>
      <c r="AH22" s="39">
        <f t="shared" si="0"/>
        <v>0</v>
      </c>
      <c r="AI22" s="39">
        <f t="shared" si="1"/>
        <v>0</v>
      </c>
      <c r="AJ22" s="231"/>
      <c r="AK22" s="228"/>
      <c r="AL22" s="15"/>
    </row>
    <row r="23" spans="1:38" s="16" customFormat="1" ht="15" customHeight="1">
      <c r="A23" s="36">
        <v>20</v>
      </c>
      <c r="B23" s="37" t="s">
        <v>11</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00"/>
      <c r="AD23" s="201"/>
      <c r="AE23" s="201"/>
      <c r="AF23" s="201"/>
      <c r="AG23" s="202"/>
      <c r="AH23" s="39">
        <f t="shared" si="0"/>
        <v>0</v>
      </c>
      <c r="AI23" s="39">
        <f t="shared" si="1"/>
        <v>0</v>
      </c>
      <c r="AJ23" s="231"/>
      <c r="AK23" s="228"/>
      <c r="AL23" s="15"/>
    </row>
    <row r="24" spans="1:38" s="16" customFormat="1" ht="15" customHeight="1">
      <c r="A24" s="31">
        <v>21</v>
      </c>
      <c r="B24" s="32" t="s">
        <v>12</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162"/>
      <c r="AD24" s="163"/>
      <c r="AE24" s="163"/>
      <c r="AF24" s="163"/>
      <c r="AG24" s="164"/>
      <c r="AH24" s="34">
        <f t="shared" si="0"/>
        <v>0</v>
      </c>
      <c r="AI24" s="34">
        <f t="shared" si="1"/>
        <v>0</v>
      </c>
      <c r="AJ24" s="231"/>
      <c r="AK24" s="228"/>
      <c r="AL24" s="15"/>
    </row>
    <row r="25" spans="1:38" s="16" customFormat="1" ht="15" customHeight="1">
      <c r="A25" s="31">
        <v>22</v>
      </c>
      <c r="B25" s="32" t="s">
        <v>13</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62"/>
      <c r="AD25" s="163"/>
      <c r="AE25" s="163"/>
      <c r="AF25" s="163"/>
      <c r="AG25" s="164"/>
      <c r="AH25" s="34">
        <f t="shared" si="0"/>
        <v>0</v>
      </c>
      <c r="AI25" s="34">
        <f t="shared" si="1"/>
        <v>0</v>
      </c>
      <c r="AJ25" s="231"/>
      <c r="AK25" s="228"/>
      <c r="AL25" s="15"/>
    </row>
    <row r="26" spans="1:38" s="16" customFormat="1" ht="15" customHeight="1">
      <c r="A26" s="36">
        <v>23</v>
      </c>
      <c r="B26" s="37" t="s">
        <v>14</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00"/>
      <c r="AD26" s="201"/>
      <c r="AE26" s="201"/>
      <c r="AF26" s="201"/>
      <c r="AG26" s="202"/>
      <c r="AH26" s="39">
        <f t="shared" si="0"/>
        <v>0</v>
      </c>
      <c r="AI26" s="156">
        <f t="shared" si="1"/>
        <v>0</v>
      </c>
      <c r="AJ26" s="231"/>
      <c r="AK26" s="228"/>
      <c r="AL26" s="15"/>
    </row>
    <row r="27" spans="1:38" s="16" customFormat="1" ht="15" customHeight="1">
      <c r="A27" s="36">
        <v>24</v>
      </c>
      <c r="B27" s="37" t="s">
        <v>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00"/>
      <c r="AD27" s="201"/>
      <c r="AE27" s="201"/>
      <c r="AF27" s="201"/>
      <c r="AG27" s="202"/>
      <c r="AH27" s="39">
        <f t="shared" si="0"/>
        <v>0</v>
      </c>
      <c r="AI27" s="156">
        <f t="shared" si="1"/>
        <v>0</v>
      </c>
      <c r="AJ27" s="231"/>
      <c r="AK27" s="228"/>
      <c r="AL27" s="15"/>
    </row>
    <row r="28" spans="1:38" s="16" customFormat="1" ht="15" customHeight="1">
      <c r="A28" s="36">
        <v>25</v>
      </c>
      <c r="B28" s="37" t="s">
        <v>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200"/>
      <c r="AD28" s="201"/>
      <c r="AE28" s="201"/>
      <c r="AF28" s="201"/>
      <c r="AG28" s="202"/>
      <c r="AH28" s="39">
        <f t="shared" si="0"/>
        <v>0</v>
      </c>
      <c r="AI28" s="156">
        <f t="shared" si="1"/>
        <v>0</v>
      </c>
      <c r="AJ28" s="231"/>
      <c r="AK28" s="228"/>
      <c r="AL28" s="15"/>
    </row>
    <row r="29" spans="1:38" s="16" customFormat="1" ht="15" customHeight="1">
      <c r="A29" s="36">
        <v>26</v>
      </c>
      <c r="B29" s="37" t="s">
        <v>10</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200"/>
      <c r="AD29" s="201"/>
      <c r="AE29" s="201"/>
      <c r="AF29" s="201"/>
      <c r="AG29" s="202"/>
      <c r="AH29" s="39">
        <f t="shared" si="0"/>
        <v>0</v>
      </c>
      <c r="AI29" s="39">
        <f t="shared" si="1"/>
        <v>0</v>
      </c>
      <c r="AJ29" s="231"/>
      <c r="AK29" s="228"/>
      <c r="AL29" s="15"/>
    </row>
    <row r="30" spans="1:38" s="16" customFormat="1" ht="15" customHeight="1">
      <c r="A30" s="36">
        <v>27</v>
      </c>
      <c r="B30" s="37" t="s">
        <v>11</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00"/>
      <c r="AD30" s="201"/>
      <c r="AE30" s="201"/>
      <c r="AF30" s="201"/>
      <c r="AG30" s="202"/>
      <c r="AH30" s="39">
        <f t="shared" si="0"/>
        <v>0</v>
      </c>
      <c r="AI30" s="39">
        <f t="shared" si="1"/>
        <v>0</v>
      </c>
      <c r="AJ30" s="231"/>
      <c r="AK30" s="228"/>
      <c r="AL30" s="15"/>
    </row>
    <row r="31" spans="1:38" s="16" customFormat="1" ht="15" customHeight="1">
      <c r="A31" s="31">
        <v>28</v>
      </c>
      <c r="B31" s="32" t="s">
        <v>12</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62"/>
      <c r="AD31" s="163"/>
      <c r="AE31" s="163"/>
      <c r="AF31" s="163"/>
      <c r="AG31" s="164"/>
      <c r="AH31" s="34">
        <f t="shared" si="0"/>
        <v>0</v>
      </c>
      <c r="AI31" s="34">
        <f t="shared" si="1"/>
        <v>0</v>
      </c>
      <c r="AJ31" s="231"/>
      <c r="AK31" s="228"/>
      <c r="AL31" s="15"/>
    </row>
    <row r="32" spans="1:38" s="16" customFormat="1" ht="15" customHeight="1">
      <c r="A32" s="31">
        <v>29</v>
      </c>
      <c r="B32" s="32" t="s">
        <v>13</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162"/>
      <c r="AD32" s="163"/>
      <c r="AE32" s="163"/>
      <c r="AF32" s="163"/>
      <c r="AG32" s="164"/>
      <c r="AH32" s="34">
        <f t="shared" si="0"/>
        <v>0</v>
      </c>
      <c r="AI32" s="34">
        <f t="shared" si="1"/>
        <v>0</v>
      </c>
      <c r="AJ32" s="231"/>
      <c r="AK32" s="228"/>
      <c r="AL32" s="15"/>
    </row>
    <row r="33" spans="1:38" s="16" customFormat="1" ht="15" customHeight="1">
      <c r="A33" s="36">
        <v>30</v>
      </c>
      <c r="B33" s="37" t="s">
        <v>14</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156">
        <f t="shared" si="1"/>
        <v>0</v>
      </c>
      <c r="AJ33" s="231"/>
      <c r="AK33" s="228"/>
      <c r="AL33" s="15"/>
    </row>
    <row r="34" spans="1:38" s="16" customFormat="1" ht="15" customHeight="1">
      <c r="A34" s="36">
        <v>31</v>
      </c>
      <c r="B34" s="37" t="s">
        <v>8</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00"/>
      <c r="AD34" s="201"/>
      <c r="AE34" s="201"/>
      <c r="AF34" s="201"/>
      <c r="AG34" s="202"/>
      <c r="AH34" s="39">
        <f t="shared" si="0"/>
        <v>0</v>
      </c>
      <c r="AI34" s="156">
        <f t="shared" si="1"/>
        <v>0</v>
      </c>
      <c r="AJ34" s="231"/>
      <c r="AK34" s="228"/>
      <c r="AL34" s="15"/>
    </row>
    <row r="35" spans="1:38" s="20" customFormat="1" ht="27.75" customHeight="1" thickBot="1">
      <c r="A35" s="206" t="s">
        <v>25</v>
      </c>
      <c r="B35" s="207"/>
      <c r="C35" s="40">
        <f>SUM(C4:C34)/(31)</f>
        <v>0</v>
      </c>
      <c r="D35" s="40">
        <f>SUM(D4:D34)/(31)</f>
        <v>0</v>
      </c>
      <c r="E35" s="40">
        <f>SUM(E4:E34)</f>
        <v>0</v>
      </c>
      <c r="F35" s="40">
        <f aca="true" t="shared" si="2" ref="F35:AB35">SUM(F4:F34)</f>
        <v>0</v>
      </c>
      <c r="G35" s="40">
        <f t="shared" si="2"/>
        <v>0</v>
      </c>
      <c r="H35" s="40">
        <f t="shared" si="2"/>
        <v>0</v>
      </c>
      <c r="I35" s="40">
        <f t="shared" si="2"/>
        <v>0</v>
      </c>
      <c r="J35" s="40">
        <f t="shared" si="2"/>
        <v>0</v>
      </c>
      <c r="K35" s="40">
        <f t="shared" si="2"/>
        <v>0</v>
      </c>
      <c r="L35" s="40">
        <f t="shared" si="2"/>
        <v>0</v>
      </c>
      <c r="M35" s="40">
        <f t="shared" si="2"/>
        <v>0</v>
      </c>
      <c r="N35" s="40">
        <f t="shared" si="2"/>
        <v>0</v>
      </c>
      <c r="O35" s="40">
        <f t="shared" si="2"/>
        <v>0</v>
      </c>
      <c r="P35" s="40">
        <f t="shared" si="2"/>
        <v>0</v>
      </c>
      <c r="Q35" s="40">
        <f t="shared" si="2"/>
        <v>0</v>
      </c>
      <c r="R35" s="40">
        <f t="shared" si="2"/>
        <v>0</v>
      </c>
      <c r="S35" s="40">
        <f t="shared" si="2"/>
        <v>0</v>
      </c>
      <c r="T35" s="40">
        <f t="shared" si="2"/>
        <v>0</v>
      </c>
      <c r="U35" s="40">
        <f t="shared" si="2"/>
        <v>0</v>
      </c>
      <c r="V35" s="40">
        <f t="shared" si="2"/>
        <v>0</v>
      </c>
      <c r="W35" s="40">
        <f t="shared" si="2"/>
        <v>0</v>
      </c>
      <c r="X35" s="40">
        <f t="shared" si="2"/>
        <v>0</v>
      </c>
      <c r="Y35" s="40">
        <f t="shared" si="2"/>
        <v>0</v>
      </c>
      <c r="Z35" s="40">
        <f t="shared" si="2"/>
        <v>0</v>
      </c>
      <c r="AA35" s="40">
        <f t="shared" si="2"/>
        <v>0</v>
      </c>
      <c r="AB35" s="40">
        <f t="shared" si="2"/>
        <v>0</v>
      </c>
      <c r="AC35" s="41">
        <f>V35+U35+T35+S35+R35+Q35+P35+O35+N35+M35+L35+K35+J35+I35+H35+F35+E35+W35</f>
        <v>0</v>
      </c>
      <c r="AD35" s="42" t="s">
        <v>28</v>
      </c>
      <c r="AE35" s="43">
        <f>(AC35)/(60)/(31)*(7)</f>
        <v>0</v>
      </c>
      <c r="AF35" s="44" t="s">
        <v>29</v>
      </c>
      <c r="AG35" s="45"/>
      <c r="AH35" s="46">
        <f>SUM(AH4:AH34)/60</f>
        <v>0</v>
      </c>
      <c r="AI35" s="47">
        <f>SUM(AI4:AI34)/60</f>
        <v>0</v>
      </c>
      <c r="AJ35" s="232"/>
      <c r="AK35" s="229"/>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sheetData>
  <sheetProtection password="C55E" sheet="1" objects="1" scenarios="1" selectLockedCells="1"/>
  <mergeCells count="65">
    <mergeCell ref="AC21:AG21"/>
    <mergeCell ref="AC16:AG16"/>
    <mergeCell ref="AC19:AG19"/>
    <mergeCell ref="AC20:AG20"/>
    <mergeCell ref="A35:B35"/>
    <mergeCell ref="AC22:AG22"/>
    <mergeCell ref="AC23:AG23"/>
    <mergeCell ref="AC26:AG26"/>
    <mergeCell ref="AC29:AG29"/>
    <mergeCell ref="AC30:AG30"/>
    <mergeCell ref="AC34:AG34"/>
    <mergeCell ref="AC27:AG27"/>
    <mergeCell ref="AC28:AG28"/>
    <mergeCell ref="AC33:AG33"/>
    <mergeCell ref="AC15:AG15"/>
    <mergeCell ref="AC13:AG13"/>
    <mergeCell ref="AC14:AG14"/>
    <mergeCell ref="X2:X3"/>
    <mergeCell ref="AC9:AG9"/>
    <mergeCell ref="Y2:Y3"/>
    <mergeCell ref="AC12:AG12"/>
    <mergeCell ref="AC4:AG4"/>
    <mergeCell ref="A3:B3"/>
    <mergeCell ref="S2:S3"/>
    <mergeCell ref="T2:T3"/>
    <mergeCell ref="U2:U3"/>
    <mergeCell ref="A1:B2"/>
    <mergeCell ref="C1:E1"/>
    <mergeCell ref="G2:G3"/>
    <mergeCell ref="K2:K3"/>
    <mergeCell ref="L2:L3"/>
    <mergeCell ref="I2:I3"/>
    <mergeCell ref="AI1:AI3"/>
    <mergeCell ref="AK1:AK35"/>
    <mergeCell ref="C2:C3"/>
    <mergeCell ref="D2:D3"/>
    <mergeCell ref="E2:E3"/>
    <mergeCell ref="F2:F3"/>
    <mergeCell ref="H2:H3"/>
    <mergeCell ref="AJ1:AJ35"/>
    <mergeCell ref="O2:O3"/>
    <mergeCell ref="P2:P3"/>
    <mergeCell ref="Z1:AB1"/>
    <mergeCell ref="Z2:AB2"/>
    <mergeCell ref="AC5:AG5"/>
    <mergeCell ref="AC8:AG8"/>
    <mergeCell ref="AC6:AG6"/>
    <mergeCell ref="AG2:AG3"/>
    <mergeCell ref="AC7:AG7"/>
    <mergeCell ref="R2:R3"/>
    <mergeCell ref="O1:R1"/>
    <mergeCell ref="S1:V1"/>
    <mergeCell ref="W1:Y1"/>
    <mergeCell ref="V2:V3"/>
    <mergeCell ref="W2:W3"/>
    <mergeCell ref="AH1:AH3"/>
    <mergeCell ref="F1:I1"/>
    <mergeCell ref="J1:L1"/>
    <mergeCell ref="M1:N1"/>
    <mergeCell ref="M2:M3"/>
    <mergeCell ref="N2:N3"/>
    <mergeCell ref="AC1:AG1"/>
    <mergeCell ref="J2:J3"/>
    <mergeCell ref="AC2:AF3"/>
    <mergeCell ref="Q2:Q3"/>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L118"/>
  <sheetViews>
    <sheetView zoomScale="75" zoomScaleNormal="75" zoomScalePageLayoutView="0" workbookViewId="0" topLeftCell="A1">
      <selection activeCell="B13" sqref="B13"/>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140625" style="0" customWidth="1"/>
    <col min="38" max="38" width="98.28125" style="2" customWidth="1"/>
    <col min="39" max="16384" width="11.421875" style="2" customWidth="1"/>
  </cols>
  <sheetData>
    <row r="1" spans="1:38" s="16" customFormat="1" ht="15" customHeight="1" thickTop="1">
      <c r="A1" s="194" t="s">
        <v>141</v>
      </c>
      <c r="B1" s="195"/>
      <c r="C1" s="184" t="s">
        <v>84</v>
      </c>
      <c r="D1" s="184"/>
      <c r="E1" s="184"/>
      <c r="F1" s="181" t="s">
        <v>85</v>
      </c>
      <c r="G1" s="182"/>
      <c r="H1" s="182"/>
      <c r="I1" s="182"/>
      <c r="J1" s="180" t="s">
        <v>83</v>
      </c>
      <c r="K1" s="180"/>
      <c r="L1" s="169"/>
      <c r="M1" s="181" t="s">
        <v>0</v>
      </c>
      <c r="N1" s="183"/>
      <c r="O1" s="179" t="s">
        <v>18</v>
      </c>
      <c r="P1" s="180"/>
      <c r="Q1" s="180"/>
      <c r="R1" s="180"/>
      <c r="S1" s="181" t="s">
        <v>35</v>
      </c>
      <c r="T1" s="182"/>
      <c r="U1" s="182"/>
      <c r="V1" s="183"/>
      <c r="W1" s="184" t="s">
        <v>1</v>
      </c>
      <c r="X1" s="184"/>
      <c r="Y1" s="184"/>
      <c r="Z1" s="181" t="s">
        <v>86</v>
      </c>
      <c r="AA1" s="182"/>
      <c r="AB1" s="183"/>
      <c r="AC1" s="185"/>
      <c r="AD1" s="186"/>
      <c r="AE1" s="186"/>
      <c r="AF1" s="186"/>
      <c r="AG1" s="187"/>
      <c r="AH1" s="211" t="s">
        <v>83</v>
      </c>
      <c r="AI1" s="208" t="s">
        <v>94</v>
      </c>
      <c r="AJ1" s="230" t="str">
        <f>Nov!AJ1</f>
        <v>Name:</v>
      </c>
      <c r="AK1" s="227" t="str">
        <f>Nov!AK1</f>
        <v>Ziel für 2011</v>
      </c>
      <c r="AL1" s="15"/>
    </row>
    <row r="2" spans="1:38" s="18" customFormat="1" ht="102" customHeight="1">
      <c r="A2" s="196"/>
      <c r="B2" s="197"/>
      <c r="C2" s="177" t="s">
        <v>3</v>
      </c>
      <c r="D2" s="177" t="s">
        <v>2</v>
      </c>
      <c r="E2" s="177" t="s">
        <v>23</v>
      </c>
      <c r="F2" s="188" t="s">
        <v>87</v>
      </c>
      <c r="G2" s="188" t="s">
        <v>88</v>
      </c>
      <c r="H2" s="188" t="s">
        <v>89</v>
      </c>
      <c r="I2" s="188" t="s">
        <v>90</v>
      </c>
      <c r="J2" s="177" t="s">
        <v>80</v>
      </c>
      <c r="K2" s="177" t="s">
        <v>81</v>
      </c>
      <c r="L2" s="177" t="s">
        <v>82</v>
      </c>
      <c r="M2" s="188" t="s">
        <v>16</v>
      </c>
      <c r="N2" s="188" t="s">
        <v>17</v>
      </c>
      <c r="O2" s="177" t="s">
        <v>19</v>
      </c>
      <c r="P2" s="177" t="s">
        <v>20</v>
      </c>
      <c r="Q2" s="177" t="s">
        <v>21</v>
      </c>
      <c r="R2" s="177" t="s">
        <v>37</v>
      </c>
      <c r="S2" s="188" t="s">
        <v>34</v>
      </c>
      <c r="T2" s="188" t="s">
        <v>15</v>
      </c>
      <c r="U2" s="188" t="s">
        <v>4</v>
      </c>
      <c r="V2" s="188" t="s">
        <v>24</v>
      </c>
      <c r="W2" s="177" t="s">
        <v>27</v>
      </c>
      <c r="X2" s="177" t="s">
        <v>33</v>
      </c>
      <c r="Y2" s="177" t="s">
        <v>22</v>
      </c>
      <c r="Z2" s="170" t="s">
        <v>91</v>
      </c>
      <c r="AA2" s="171"/>
      <c r="AB2" s="172"/>
      <c r="AC2" s="214"/>
      <c r="AD2" s="215"/>
      <c r="AE2" s="215"/>
      <c r="AF2" s="215"/>
      <c r="AG2" s="198" t="s">
        <v>26</v>
      </c>
      <c r="AH2" s="212"/>
      <c r="AI2" s="209"/>
      <c r="AJ2" s="231"/>
      <c r="AK2" s="228"/>
      <c r="AL2" s="17"/>
    </row>
    <row r="3" spans="1:38" s="16" customFormat="1" ht="18.75" thickBot="1">
      <c r="A3" s="192" t="s">
        <v>50</v>
      </c>
      <c r="B3" s="193"/>
      <c r="C3" s="178"/>
      <c r="D3" s="178"/>
      <c r="E3" s="178"/>
      <c r="F3" s="168"/>
      <c r="G3" s="168"/>
      <c r="H3" s="168"/>
      <c r="I3" s="168"/>
      <c r="J3" s="178"/>
      <c r="K3" s="178"/>
      <c r="L3" s="178"/>
      <c r="M3" s="168"/>
      <c r="N3" s="168"/>
      <c r="O3" s="178"/>
      <c r="P3" s="178"/>
      <c r="Q3" s="178"/>
      <c r="R3" s="178"/>
      <c r="S3" s="168"/>
      <c r="T3" s="168"/>
      <c r="U3" s="168"/>
      <c r="V3" s="168"/>
      <c r="W3" s="178"/>
      <c r="X3" s="178"/>
      <c r="Y3" s="178"/>
      <c r="Z3" s="124" t="s">
        <v>6</v>
      </c>
      <c r="AA3" s="125" t="s">
        <v>7</v>
      </c>
      <c r="AB3" s="126" t="s">
        <v>5</v>
      </c>
      <c r="AC3" s="216"/>
      <c r="AD3" s="217"/>
      <c r="AE3" s="217"/>
      <c r="AF3" s="217"/>
      <c r="AG3" s="199"/>
      <c r="AH3" s="213"/>
      <c r="AI3" s="210"/>
      <c r="AJ3" s="231"/>
      <c r="AK3" s="228"/>
      <c r="AL3" s="15"/>
    </row>
    <row r="4" spans="1:38" s="16" customFormat="1" ht="15" customHeight="1" thickTop="1">
      <c r="A4" s="36">
        <v>1</v>
      </c>
      <c r="B4" s="37" t="s">
        <v>130</v>
      </c>
      <c r="C4" s="51"/>
      <c r="D4" s="51"/>
      <c r="E4" s="51"/>
      <c r="F4" s="51"/>
      <c r="G4" s="51"/>
      <c r="H4" s="51"/>
      <c r="I4" s="51"/>
      <c r="J4" s="51"/>
      <c r="K4" s="51"/>
      <c r="L4" s="51"/>
      <c r="M4" s="51"/>
      <c r="N4" s="51"/>
      <c r="O4" s="51"/>
      <c r="P4" s="51"/>
      <c r="Q4" s="52"/>
      <c r="R4" s="53"/>
      <c r="S4" s="51"/>
      <c r="T4" s="51"/>
      <c r="U4" s="51"/>
      <c r="V4" s="51"/>
      <c r="W4" s="51"/>
      <c r="X4" s="51"/>
      <c r="Y4" s="51"/>
      <c r="Z4" s="51"/>
      <c r="AA4" s="51"/>
      <c r="AB4" s="51"/>
      <c r="AC4" s="203"/>
      <c r="AD4" s="204"/>
      <c r="AE4" s="204"/>
      <c r="AF4" s="204"/>
      <c r="AG4" s="205"/>
      <c r="AH4" s="39">
        <f>L4+K4+J4</f>
        <v>0</v>
      </c>
      <c r="AI4" s="39">
        <f>L4+K4+J4+I4+H4+F4+G4</f>
        <v>0</v>
      </c>
      <c r="AJ4" s="231"/>
      <c r="AK4" s="228"/>
      <c r="AL4" s="15"/>
    </row>
    <row r="5" spans="1:38" s="16" customFormat="1" ht="15" customHeight="1">
      <c r="A5" s="31">
        <v>2</v>
      </c>
      <c r="B5" s="32" t="s">
        <v>10</v>
      </c>
      <c r="C5" s="38"/>
      <c r="D5" s="38"/>
      <c r="E5" s="38"/>
      <c r="F5" s="38"/>
      <c r="G5" s="38"/>
      <c r="H5" s="38"/>
      <c r="I5" s="54"/>
      <c r="J5" s="54"/>
      <c r="K5" s="54"/>
      <c r="L5" s="54"/>
      <c r="M5" s="38"/>
      <c r="N5" s="38"/>
      <c r="O5" s="38"/>
      <c r="P5" s="38"/>
      <c r="Q5" s="38"/>
      <c r="R5" s="38"/>
      <c r="S5" s="38"/>
      <c r="T5" s="38"/>
      <c r="U5" s="38"/>
      <c r="V5" s="38"/>
      <c r="W5" s="38"/>
      <c r="X5" s="38"/>
      <c r="Y5" s="38"/>
      <c r="Z5" s="38"/>
      <c r="AA5" s="38"/>
      <c r="AB5" s="38"/>
      <c r="AC5" s="242" t="s">
        <v>134</v>
      </c>
      <c r="AD5" s="243"/>
      <c r="AE5" s="243"/>
      <c r="AF5" s="243"/>
      <c r="AG5" s="244"/>
      <c r="AH5" s="39">
        <f aca="true" t="shared" si="0" ref="AH5:AH33">L5+K5+J5</f>
        <v>0</v>
      </c>
      <c r="AI5" s="39">
        <f>L5+K5+J5+I5+H5+F5+G5</f>
        <v>0</v>
      </c>
      <c r="AJ5" s="231"/>
      <c r="AK5" s="228"/>
      <c r="AL5" s="15"/>
    </row>
    <row r="6" spans="1:38" s="16" customFormat="1" ht="15" customHeight="1">
      <c r="A6" s="36">
        <v>3</v>
      </c>
      <c r="B6" s="37" t="s">
        <v>11</v>
      </c>
      <c r="C6" s="38"/>
      <c r="D6" s="38"/>
      <c r="E6" s="38"/>
      <c r="F6" s="38"/>
      <c r="G6" s="38"/>
      <c r="H6" s="38"/>
      <c r="I6" s="38"/>
      <c r="J6" s="38"/>
      <c r="K6" s="38"/>
      <c r="L6" s="38"/>
      <c r="M6" s="38"/>
      <c r="N6" s="38"/>
      <c r="O6" s="38"/>
      <c r="P6" s="38"/>
      <c r="Q6" s="38"/>
      <c r="R6" s="38"/>
      <c r="S6" s="38"/>
      <c r="T6" s="38"/>
      <c r="U6" s="38"/>
      <c r="V6" s="38"/>
      <c r="W6" s="38"/>
      <c r="X6" s="38"/>
      <c r="Y6" s="38"/>
      <c r="Z6" s="38"/>
      <c r="AA6" s="38"/>
      <c r="AB6" s="38"/>
      <c r="AC6" s="242"/>
      <c r="AD6" s="243"/>
      <c r="AE6" s="243"/>
      <c r="AF6" s="243"/>
      <c r="AG6" s="244"/>
      <c r="AH6" s="39">
        <f t="shared" si="0"/>
        <v>0</v>
      </c>
      <c r="AI6" s="39">
        <f>L6+K6+J6+I6+H6+F6+G6</f>
        <v>0</v>
      </c>
      <c r="AJ6" s="231"/>
      <c r="AK6" s="228"/>
      <c r="AL6" s="15"/>
    </row>
    <row r="7" spans="1:38" s="16" customFormat="1" ht="15" customHeight="1">
      <c r="A7" s="31">
        <v>4</v>
      </c>
      <c r="B7" s="32" t="s">
        <v>12</v>
      </c>
      <c r="C7" s="35"/>
      <c r="D7" s="35"/>
      <c r="E7" s="35"/>
      <c r="F7" s="35"/>
      <c r="G7" s="35"/>
      <c r="H7" s="35"/>
      <c r="I7" s="35"/>
      <c r="J7" s="35"/>
      <c r="K7" s="35"/>
      <c r="L7" s="35"/>
      <c r="M7" s="35"/>
      <c r="N7" s="35"/>
      <c r="O7" s="35"/>
      <c r="P7" s="35"/>
      <c r="Q7" s="35"/>
      <c r="R7" s="35"/>
      <c r="S7" s="35"/>
      <c r="T7" s="35"/>
      <c r="U7" s="35"/>
      <c r="V7" s="35"/>
      <c r="W7" s="35"/>
      <c r="X7" s="35"/>
      <c r="Y7" s="35"/>
      <c r="Z7" s="35"/>
      <c r="AA7" s="35"/>
      <c r="AB7" s="35"/>
      <c r="AC7" s="239" t="s">
        <v>159</v>
      </c>
      <c r="AD7" s="240"/>
      <c r="AE7" s="240"/>
      <c r="AF7" s="240"/>
      <c r="AG7" s="241"/>
      <c r="AH7" s="39">
        <f t="shared" si="0"/>
        <v>0</v>
      </c>
      <c r="AI7" s="39">
        <f aca="true" t="shared" si="1" ref="AI7:AI33">L7+K7+J7+I7+H7+F7+G7</f>
        <v>0</v>
      </c>
      <c r="AJ7" s="231"/>
      <c r="AK7" s="228"/>
      <c r="AL7" s="15"/>
    </row>
    <row r="8" spans="1:38" s="16" customFormat="1" ht="15" customHeight="1">
      <c r="A8" s="31">
        <v>5</v>
      </c>
      <c r="B8" s="32" t="s">
        <v>13</v>
      </c>
      <c r="C8" s="35"/>
      <c r="D8" s="35"/>
      <c r="E8" s="35"/>
      <c r="F8" s="35"/>
      <c r="G8" s="35"/>
      <c r="H8" s="35"/>
      <c r="I8" s="35"/>
      <c r="J8" s="35"/>
      <c r="K8" s="35"/>
      <c r="L8" s="35"/>
      <c r="M8" s="35"/>
      <c r="N8" s="35"/>
      <c r="O8" s="35"/>
      <c r="P8" s="35"/>
      <c r="Q8" s="35"/>
      <c r="R8" s="35"/>
      <c r="S8" s="35"/>
      <c r="T8" s="35"/>
      <c r="U8" s="35"/>
      <c r="V8" s="35"/>
      <c r="W8" s="35"/>
      <c r="X8" s="35"/>
      <c r="Y8" s="35"/>
      <c r="Z8" s="35"/>
      <c r="AA8" s="35"/>
      <c r="AB8" s="35"/>
      <c r="AC8" s="239" t="s">
        <v>159</v>
      </c>
      <c r="AD8" s="240"/>
      <c r="AE8" s="240"/>
      <c r="AF8" s="240"/>
      <c r="AG8" s="241"/>
      <c r="AH8" s="34">
        <f t="shared" si="0"/>
        <v>0</v>
      </c>
      <c r="AI8" s="34">
        <f t="shared" si="1"/>
        <v>0</v>
      </c>
      <c r="AJ8" s="231"/>
      <c r="AK8" s="228"/>
      <c r="AL8" s="15"/>
    </row>
    <row r="9" spans="1:38" s="16" customFormat="1" ht="15" customHeight="1">
      <c r="A9" s="36">
        <v>6</v>
      </c>
      <c r="B9" s="37" t="s">
        <v>158</v>
      </c>
      <c r="C9" s="38"/>
      <c r="D9" s="38"/>
      <c r="E9" s="38"/>
      <c r="F9" s="38"/>
      <c r="G9" s="38"/>
      <c r="H9" s="38"/>
      <c r="I9" s="38"/>
      <c r="J9" s="38"/>
      <c r="K9" s="38"/>
      <c r="L9" s="38"/>
      <c r="M9" s="38"/>
      <c r="N9" s="38"/>
      <c r="O9" s="38"/>
      <c r="P9" s="38"/>
      <c r="Q9" s="38"/>
      <c r="R9" s="38"/>
      <c r="S9" s="38"/>
      <c r="T9" s="38"/>
      <c r="U9" s="38"/>
      <c r="V9" s="38"/>
      <c r="W9" s="38"/>
      <c r="X9" s="38"/>
      <c r="Y9" s="38"/>
      <c r="Z9" s="38"/>
      <c r="AA9" s="38"/>
      <c r="AB9" s="38"/>
      <c r="AC9" s="242"/>
      <c r="AD9" s="243"/>
      <c r="AE9" s="243"/>
      <c r="AF9" s="243"/>
      <c r="AG9" s="244"/>
      <c r="AH9" s="39">
        <f t="shared" si="0"/>
        <v>0</v>
      </c>
      <c r="AI9" s="156">
        <f t="shared" si="1"/>
        <v>0</v>
      </c>
      <c r="AJ9" s="231"/>
      <c r="AK9" s="228"/>
      <c r="AL9" s="15"/>
    </row>
    <row r="10" spans="1:38" s="16" customFormat="1" ht="15" customHeight="1">
      <c r="A10" s="36">
        <v>7</v>
      </c>
      <c r="B10" s="37" t="s">
        <v>8</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242"/>
      <c r="AD10" s="243"/>
      <c r="AE10" s="243"/>
      <c r="AF10" s="243"/>
      <c r="AG10" s="244"/>
      <c r="AH10" s="39">
        <f t="shared" si="0"/>
        <v>0</v>
      </c>
      <c r="AI10" s="156">
        <f t="shared" si="1"/>
        <v>0</v>
      </c>
      <c r="AJ10" s="231"/>
      <c r="AK10" s="228"/>
      <c r="AL10" s="15"/>
    </row>
    <row r="11" spans="1:38" s="16" customFormat="1" ht="15" customHeight="1">
      <c r="A11" s="36">
        <v>8</v>
      </c>
      <c r="B11" s="37" t="s">
        <v>130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242"/>
      <c r="AD11" s="243"/>
      <c r="AE11" s="243"/>
      <c r="AF11" s="243"/>
      <c r="AG11" s="244"/>
      <c r="AH11" s="39">
        <f t="shared" si="0"/>
        <v>0</v>
      </c>
      <c r="AI11" s="156">
        <f t="shared" si="1"/>
        <v>0</v>
      </c>
      <c r="AJ11" s="231"/>
      <c r="AK11" s="228"/>
      <c r="AL11" s="15"/>
    </row>
    <row r="12" spans="1:38" s="16" customFormat="1" ht="15" customHeight="1">
      <c r="A12" s="36">
        <v>9</v>
      </c>
      <c r="B12" s="37" t="s">
        <v>10</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242"/>
      <c r="AD12" s="243"/>
      <c r="AE12" s="243"/>
      <c r="AF12" s="243"/>
      <c r="AG12" s="244"/>
      <c r="AH12" s="39">
        <f t="shared" si="0"/>
        <v>0</v>
      </c>
      <c r="AI12" s="39">
        <f t="shared" si="1"/>
        <v>0</v>
      </c>
      <c r="AJ12" s="231"/>
      <c r="AK12" s="228"/>
      <c r="AL12" s="15"/>
    </row>
    <row r="13" spans="1:38" s="16" customFormat="1" ht="15" customHeight="1">
      <c r="A13" s="36">
        <v>10</v>
      </c>
      <c r="B13" s="37" t="s">
        <v>11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242"/>
      <c r="AD13" s="243"/>
      <c r="AE13" s="243"/>
      <c r="AF13" s="243"/>
      <c r="AG13" s="244"/>
      <c r="AH13" s="39">
        <f t="shared" si="0"/>
        <v>0</v>
      </c>
      <c r="AI13" s="39">
        <f t="shared" si="1"/>
        <v>0</v>
      </c>
      <c r="AJ13" s="231"/>
      <c r="AK13" s="228"/>
      <c r="AL13" s="15"/>
    </row>
    <row r="14" spans="1:38" s="16" customFormat="1" ht="15" customHeight="1">
      <c r="A14" s="31">
        <v>11</v>
      </c>
      <c r="B14" s="32" t="s">
        <v>12</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239"/>
      <c r="AD14" s="240"/>
      <c r="AE14" s="240"/>
      <c r="AF14" s="240"/>
      <c r="AG14" s="241"/>
      <c r="AH14" s="34">
        <f t="shared" si="0"/>
        <v>0</v>
      </c>
      <c r="AI14" s="34">
        <f t="shared" si="1"/>
        <v>0</v>
      </c>
      <c r="AJ14" s="231"/>
      <c r="AK14" s="228"/>
      <c r="AL14" s="15"/>
    </row>
    <row r="15" spans="1:38" s="16" customFormat="1" ht="15" customHeight="1">
      <c r="A15" s="31">
        <v>12</v>
      </c>
      <c r="B15" s="32" t="s">
        <v>13</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239" t="s">
        <v>135</v>
      </c>
      <c r="AD15" s="240"/>
      <c r="AE15" s="240"/>
      <c r="AF15" s="240"/>
      <c r="AG15" s="241"/>
      <c r="AH15" s="34">
        <f t="shared" si="0"/>
        <v>0</v>
      </c>
      <c r="AI15" s="34">
        <f t="shared" si="1"/>
        <v>0</v>
      </c>
      <c r="AJ15" s="231"/>
      <c r="AK15" s="228"/>
      <c r="AL15" s="15"/>
    </row>
    <row r="16" spans="1:38" s="16" customFormat="1" ht="15" customHeight="1">
      <c r="A16" s="31">
        <v>13</v>
      </c>
      <c r="B16" s="32" t="s">
        <v>14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42" t="s">
        <v>136</v>
      </c>
      <c r="AD16" s="243"/>
      <c r="AE16" s="243"/>
      <c r="AF16" s="243"/>
      <c r="AG16" s="244"/>
      <c r="AH16" s="39">
        <f t="shared" si="0"/>
        <v>0</v>
      </c>
      <c r="AI16" s="156">
        <f t="shared" si="1"/>
        <v>0</v>
      </c>
      <c r="AJ16" s="231"/>
      <c r="AK16" s="228"/>
      <c r="AL16" s="15"/>
    </row>
    <row r="17" spans="1:38" s="16" customFormat="1" ht="15" customHeight="1">
      <c r="A17" s="36">
        <v>14</v>
      </c>
      <c r="B17" s="37" t="s">
        <v>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42"/>
      <c r="AD17" s="243"/>
      <c r="AE17" s="243"/>
      <c r="AF17" s="243"/>
      <c r="AG17" s="244"/>
      <c r="AH17" s="39">
        <f t="shared" si="0"/>
        <v>0</v>
      </c>
      <c r="AI17" s="156">
        <f t="shared" si="1"/>
        <v>0</v>
      </c>
      <c r="AJ17" s="231"/>
      <c r="AK17" s="228"/>
      <c r="AL17" s="15"/>
    </row>
    <row r="18" spans="1:38" s="16" customFormat="1" ht="15" customHeight="1">
      <c r="A18" s="36">
        <v>15</v>
      </c>
      <c r="B18" s="37" t="s">
        <v>9</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242"/>
      <c r="AD18" s="243"/>
      <c r="AE18" s="243"/>
      <c r="AF18" s="243"/>
      <c r="AG18" s="244"/>
      <c r="AH18" s="39">
        <f t="shared" si="0"/>
        <v>0</v>
      </c>
      <c r="AI18" s="156">
        <f t="shared" si="1"/>
        <v>0</v>
      </c>
      <c r="AJ18" s="231"/>
      <c r="AK18" s="228"/>
      <c r="AL18" s="15"/>
    </row>
    <row r="19" spans="1:38" s="16" customFormat="1" ht="15" customHeight="1">
      <c r="A19" s="36">
        <v>16</v>
      </c>
      <c r="B19" s="37" t="s">
        <v>10</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242"/>
      <c r="AD19" s="243"/>
      <c r="AE19" s="243"/>
      <c r="AF19" s="243"/>
      <c r="AG19" s="244"/>
      <c r="AH19" s="39">
        <f t="shared" si="0"/>
        <v>0</v>
      </c>
      <c r="AI19" s="39">
        <f t="shared" si="1"/>
        <v>0</v>
      </c>
      <c r="AJ19" s="231"/>
      <c r="AK19" s="228"/>
      <c r="AL19" s="15"/>
    </row>
    <row r="20" spans="1:38" s="16" customFormat="1" ht="15" customHeight="1">
      <c r="A20" s="36">
        <v>17</v>
      </c>
      <c r="B20" s="37" t="s">
        <v>11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242"/>
      <c r="AD20" s="243"/>
      <c r="AE20" s="243"/>
      <c r="AF20" s="243"/>
      <c r="AG20" s="244"/>
      <c r="AH20" s="39">
        <f t="shared" si="0"/>
        <v>0</v>
      </c>
      <c r="AI20" s="39">
        <f t="shared" si="1"/>
        <v>0</v>
      </c>
      <c r="AJ20" s="231"/>
      <c r="AK20" s="228"/>
      <c r="AL20" s="15"/>
    </row>
    <row r="21" spans="1:38" s="16" customFormat="1" ht="15" customHeight="1">
      <c r="A21" s="31">
        <v>18</v>
      </c>
      <c r="B21" s="32" t="s">
        <v>12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239"/>
      <c r="AD21" s="240"/>
      <c r="AE21" s="240"/>
      <c r="AF21" s="240"/>
      <c r="AG21" s="241"/>
      <c r="AH21" s="34">
        <f t="shared" si="0"/>
        <v>0</v>
      </c>
      <c r="AI21" s="34">
        <f t="shared" si="1"/>
        <v>0</v>
      </c>
      <c r="AJ21" s="231"/>
      <c r="AK21" s="228"/>
      <c r="AL21" s="15"/>
    </row>
    <row r="22" spans="1:38" s="16" customFormat="1" ht="15" customHeight="1">
      <c r="A22" s="31">
        <v>19</v>
      </c>
      <c r="B22" s="32" t="s">
        <v>13</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239"/>
      <c r="AD22" s="240"/>
      <c r="AE22" s="240"/>
      <c r="AF22" s="240"/>
      <c r="AG22" s="241"/>
      <c r="AH22" s="34">
        <f t="shared" si="0"/>
        <v>0</v>
      </c>
      <c r="AI22" s="34">
        <f t="shared" si="1"/>
        <v>0</v>
      </c>
      <c r="AJ22" s="231"/>
      <c r="AK22" s="228"/>
      <c r="AL22" s="15"/>
    </row>
    <row r="23" spans="1:38" s="16" customFormat="1" ht="15" customHeight="1">
      <c r="A23" s="36">
        <v>20</v>
      </c>
      <c r="B23" s="37" t="s">
        <v>14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242"/>
      <c r="AD23" s="243"/>
      <c r="AE23" s="243"/>
      <c r="AF23" s="243"/>
      <c r="AG23" s="244"/>
      <c r="AH23" s="39">
        <f t="shared" si="0"/>
        <v>0</v>
      </c>
      <c r="AI23" s="156">
        <f t="shared" si="1"/>
        <v>0</v>
      </c>
      <c r="AJ23" s="231"/>
      <c r="AK23" s="228"/>
      <c r="AL23" s="15"/>
    </row>
    <row r="24" spans="1:38" s="16" customFormat="1" ht="15" customHeight="1">
      <c r="A24" s="36">
        <v>21</v>
      </c>
      <c r="B24" s="37" t="s">
        <v>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242"/>
      <c r="AD24" s="243"/>
      <c r="AE24" s="243"/>
      <c r="AF24" s="243"/>
      <c r="AG24" s="244"/>
      <c r="AH24" s="39">
        <f t="shared" si="0"/>
        <v>0</v>
      </c>
      <c r="AI24" s="156">
        <f t="shared" si="1"/>
        <v>0</v>
      </c>
      <c r="AJ24" s="231"/>
      <c r="AK24" s="228"/>
      <c r="AL24" s="15"/>
    </row>
    <row r="25" spans="1:38" s="16" customFormat="1" ht="15" customHeight="1">
      <c r="A25" s="36">
        <v>22</v>
      </c>
      <c r="B25" s="37" t="s">
        <v>9</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242"/>
      <c r="AD25" s="243"/>
      <c r="AE25" s="243"/>
      <c r="AF25" s="243"/>
      <c r="AG25" s="244"/>
      <c r="AH25" s="39">
        <f t="shared" si="0"/>
        <v>0</v>
      </c>
      <c r="AI25" s="156">
        <f t="shared" si="1"/>
        <v>0</v>
      </c>
      <c r="AJ25" s="231"/>
      <c r="AK25" s="228"/>
      <c r="AL25" s="15"/>
    </row>
    <row r="26" spans="1:38" s="16" customFormat="1" ht="15" customHeight="1">
      <c r="A26" s="31">
        <v>23</v>
      </c>
      <c r="B26" s="32" t="s">
        <v>10</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242" t="s">
        <v>137</v>
      </c>
      <c r="AD26" s="243"/>
      <c r="AE26" s="243"/>
      <c r="AF26" s="243"/>
      <c r="AG26" s="244"/>
      <c r="AH26" s="39">
        <f t="shared" si="0"/>
        <v>0</v>
      </c>
      <c r="AI26" s="39">
        <f t="shared" si="1"/>
        <v>0</v>
      </c>
      <c r="AJ26" s="231"/>
      <c r="AK26" s="228"/>
      <c r="AL26" s="15"/>
    </row>
    <row r="27" spans="1:38" s="16" customFormat="1" ht="15" customHeight="1">
      <c r="A27" s="36">
        <v>24</v>
      </c>
      <c r="B27" s="37" t="s">
        <v>11</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242"/>
      <c r="AD27" s="243"/>
      <c r="AE27" s="243"/>
      <c r="AF27" s="243"/>
      <c r="AG27" s="244"/>
      <c r="AH27" s="39">
        <f t="shared" si="0"/>
        <v>0</v>
      </c>
      <c r="AI27" s="39">
        <f t="shared" si="1"/>
        <v>0</v>
      </c>
      <c r="AJ27" s="231"/>
      <c r="AK27" s="228"/>
      <c r="AL27" s="15"/>
    </row>
    <row r="28" spans="1:38" s="16" customFormat="1" ht="15" customHeight="1">
      <c r="A28" s="31">
        <v>25</v>
      </c>
      <c r="B28" s="32" t="s">
        <v>12</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239"/>
      <c r="AD28" s="240"/>
      <c r="AE28" s="240"/>
      <c r="AF28" s="240"/>
      <c r="AG28" s="241"/>
      <c r="AH28" s="34">
        <f t="shared" si="0"/>
        <v>0</v>
      </c>
      <c r="AI28" s="34">
        <f t="shared" si="1"/>
        <v>0</v>
      </c>
      <c r="AJ28" s="231"/>
      <c r="AK28" s="228"/>
      <c r="AL28" s="15"/>
    </row>
    <row r="29" spans="1:38" s="16" customFormat="1" ht="15" customHeight="1">
      <c r="A29" s="31">
        <v>26</v>
      </c>
      <c r="B29" s="32" t="s">
        <v>13</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239"/>
      <c r="AD29" s="240"/>
      <c r="AE29" s="240"/>
      <c r="AF29" s="240"/>
      <c r="AG29" s="241"/>
      <c r="AH29" s="34">
        <f t="shared" si="0"/>
        <v>0</v>
      </c>
      <c r="AI29" s="34">
        <f t="shared" si="1"/>
        <v>0</v>
      </c>
      <c r="AJ29" s="231"/>
      <c r="AK29" s="228"/>
      <c r="AL29" s="15"/>
    </row>
    <row r="30" spans="1:38" s="16" customFormat="1" ht="15" customHeight="1">
      <c r="A30" s="36">
        <v>27</v>
      </c>
      <c r="B30" s="37" t="s">
        <v>14</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242"/>
      <c r="AD30" s="243"/>
      <c r="AE30" s="243"/>
      <c r="AF30" s="243"/>
      <c r="AG30" s="244"/>
      <c r="AH30" s="39">
        <f t="shared" si="0"/>
        <v>0</v>
      </c>
      <c r="AI30" s="156">
        <f t="shared" si="1"/>
        <v>0</v>
      </c>
      <c r="AJ30" s="231"/>
      <c r="AK30" s="228"/>
      <c r="AL30" s="15"/>
    </row>
    <row r="31" spans="1:38" s="16" customFormat="1" ht="15" customHeight="1">
      <c r="A31" s="36">
        <v>28</v>
      </c>
      <c r="B31" s="37" t="s">
        <v>8</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242"/>
      <c r="AD31" s="243"/>
      <c r="AE31" s="243"/>
      <c r="AF31" s="243"/>
      <c r="AG31" s="244"/>
      <c r="AH31" s="39">
        <f t="shared" si="0"/>
        <v>0</v>
      </c>
      <c r="AI31" s="156">
        <f t="shared" si="1"/>
        <v>0</v>
      </c>
      <c r="AJ31" s="231"/>
      <c r="AK31" s="228"/>
      <c r="AL31" s="15"/>
    </row>
    <row r="32" spans="1:38" s="16" customFormat="1" ht="15" customHeight="1">
      <c r="A32" s="36">
        <v>29</v>
      </c>
      <c r="B32" s="37" t="s">
        <v>9</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242"/>
      <c r="AD32" s="243"/>
      <c r="AE32" s="243"/>
      <c r="AF32" s="243"/>
      <c r="AG32" s="244"/>
      <c r="AH32" s="39">
        <f t="shared" si="0"/>
        <v>0</v>
      </c>
      <c r="AI32" s="156">
        <f t="shared" si="1"/>
        <v>0</v>
      </c>
      <c r="AJ32" s="231"/>
      <c r="AK32" s="228"/>
      <c r="AL32" s="15"/>
    </row>
    <row r="33" spans="1:38" s="16" customFormat="1" ht="15" customHeight="1">
      <c r="A33" s="36">
        <v>30</v>
      </c>
      <c r="B33" s="37" t="s">
        <v>10</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200"/>
      <c r="AD33" s="201"/>
      <c r="AE33" s="201"/>
      <c r="AF33" s="201"/>
      <c r="AG33" s="202"/>
      <c r="AH33" s="39">
        <f t="shared" si="0"/>
        <v>0</v>
      </c>
      <c r="AI33" s="39">
        <f t="shared" si="1"/>
        <v>0</v>
      </c>
      <c r="AJ33" s="231"/>
      <c r="AK33" s="228"/>
      <c r="AL33" s="15"/>
    </row>
    <row r="34" spans="1:38" s="20" customFormat="1" ht="27.75" customHeight="1" thickBot="1">
      <c r="A34" s="206" t="s">
        <v>25</v>
      </c>
      <c r="B34" s="207"/>
      <c r="C34" s="40">
        <f>SUM(C4:C33)/(30)</f>
        <v>0</v>
      </c>
      <c r="D34" s="40">
        <f>SUM(D4:D33)/(30)</f>
        <v>0</v>
      </c>
      <c r="E34" s="40">
        <f aca="true" t="shared" si="2" ref="E34:AB34">SUM(E4:E33)</f>
        <v>0</v>
      </c>
      <c r="F34" s="40">
        <f t="shared" si="2"/>
        <v>0</v>
      </c>
      <c r="G34" s="40">
        <f t="shared" si="2"/>
        <v>0</v>
      </c>
      <c r="H34" s="40">
        <f t="shared" si="2"/>
        <v>0</v>
      </c>
      <c r="I34" s="40">
        <f t="shared" si="2"/>
        <v>0</v>
      </c>
      <c r="J34" s="40">
        <f t="shared" si="2"/>
        <v>0</v>
      </c>
      <c r="K34" s="40">
        <f t="shared" si="2"/>
        <v>0</v>
      </c>
      <c r="L34" s="40">
        <f t="shared" si="2"/>
        <v>0</v>
      </c>
      <c r="M34" s="40">
        <f t="shared" si="2"/>
        <v>0</v>
      </c>
      <c r="N34" s="40">
        <f t="shared" si="2"/>
        <v>0</v>
      </c>
      <c r="O34" s="40">
        <f t="shared" si="2"/>
        <v>0</v>
      </c>
      <c r="P34" s="40">
        <f t="shared" si="2"/>
        <v>0</v>
      </c>
      <c r="Q34" s="40">
        <f t="shared" si="2"/>
        <v>0</v>
      </c>
      <c r="R34" s="40">
        <f t="shared" si="2"/>
        <v>0</v>
      </c>
      <c r="S34" s="40">
        <f t="shared" si="2"/>
        <v>0</v>
      </c>
      <c r="T34" s="40">
        <f t="shared" si="2"/>
        <v>0</v>
      </c>
      <c r="U34" s="40">
        <f t="shared" si="2"/>
        <v>0</v>
      </c>
      <c r="V34" s="40">
        <f t="shared" si="2"/>
        <v>0</v>
      </c>
      <c r="W34" s="40">
        <f t="shared" si="2"/>
        <v>0</v>
      </c>
      <c r="X34" s="40">
        <f t="shared" si="2"/>
        <v>0</v>
      </c>
      <c r="Y34" s="40">
        <f t="shared" si="2"/>
        <v>0</v>
      </c>
      <c r="Z34" s="40">
        <f t="shared" si="2"/>
        <v>0</v>
      </c>
      <c r="AA34" s="40">
        <f t="shared" si="2"/>
        <v>0</v>
      </c>
      <c r="AB34" s="40">
        <f t="shared" si="2"/>
        <v>0</v>
      </c>
      <c r="AC34" s="41">
        <f>V34+U34+T34+S34+R34+Q34+P34+O34+N34+M34+L34+K34+J34+I34+H34+F34+E34+W34</f>
        <v>0</v>
      </c>
      <c r="AD34" s="42" t="s">
        <v>28</v>
      </c>
      <c r="AE34" s="43">
        <f>(AC34)/(60)/(30)*(7)</f>
        <v>0</v>
      </c>
      <c r="AF34" s="44" t="s">
        <v>29</v>
      </c>
      <c r="AG34" s="45"/>
      <c r="AH34" s="46">
        <f>SUM(AH3:AH33)/60</f>
        <v>0</v>
      </c>
      <c r="AI34" s="47">
        <f>SUM(AI3:AI33)/60</f>
        <v>0</v>
      </c>
      <c r="AJ34" s="232"/>
      <c r="AK34" s="229"/>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sheetData>
  <sheetProtection password="C55E" sheet="1" selectLockedCells="1"/>
  <mergeCells count="72">
    <mergeCell ref="AJ1:AJ34"/>
    <mergeCell ref="O1:R1"/>
    <mergeCell ref="S1:V1"/>
    <mergeCell ref="AC1:AG1"/>
    <mergeCell ref="X2:X3"/>
    <mergeCell ref="Y2:Y3"/>
    <mergeCell ref="AG2:AG3"/>
    <mergeCell ref="O2:O3"/>
    <mergeCell ref="W1:Y1"/>
    <mergeCell ref="V2:V3"/>
    <mergeCell ref="AK1:AK34"/>
    <mergeCell ref="C2:C3"/>
    <mergeCell ref="D2:D3"/>
    <mergeCell ref="E2:E3"/>
    <mergeCell ref="F2:F3"/>
    <mergeCell ref="H2:H3"/>
    <mergeCell ref="I2:I3"/>
    <mergeCell ref="M2:M3"/>
    <mergeCell ref="AC2:AF3"/>
    <mergeCell ref="R2:R3"/>
    <mergeCell ref="M1:N1"/>
    <mergeCell ref="Q2:Q3"/>
    <mergeCell ref="K2:K3"/>
    <mergeCell ref="L2:L3"/>
    <mergeCell ref="P2:P3"/>
    <mergeCell ref="N2:N3"/>
    <mergeCell ref="A1:B2"/>
    <mergeCell ref="C1:E1"/>
    <mergeCell ref="A3:B3"/>
    <mergeCell ref="J2:J3"/>
    <mergeCell ref="F1:I1"/>
    <mergeCell ref="J1:L1"/>
    <mergeCell ref="G2:G3"/>
    <mergeCell ref="A34:B34"/>
    <mergeCell ref="AC22:AG22"/>
    <mergeCell ref="AC25:AG25"/>
    <mergeCell ref="AC6:AG6"/>
    <mergeCell ref="AC7:AG7"/>
    <mergeCell ref="AC18:AG18"/>
    <mergeCell ref="AC9:AG9"/>
    <mergeCell ref="AC10:AG10"/>
    <mergeCell ref="AC16:AG16"/>
    <mergeCell ref="AC17:AG17"/>
    <mergeCell ref="AC32:AG32"/>
    <mergeCell ref="W2:W3"/>
    <mergeCell ref="S2:S3"/>
    <mergeCell ref="T2:T3"/>
    <mergeCell ref="U2:U3"/>
    <mergeCell ref="AC23:AG23"/>
    <mergeCell ref="AC24:AG24"/>
    <mergeCell ref="AC30:AG30"/>
    <mergeCell ref="AC31:AG31"/>
    <mergeCell ref="AC8:AG8"/>
    <mergeCell ref="Z1:AB1"/>
    <mergeCell ref="Z2:AB2"/>
    <mergeCell ref="AC33:AG33"/>
    <mergeCell ref="AC29:AG29"/>
    <mergeCell ref="AC26:AG26"/>
    <mergeCell ref="AC20:AG20"/>
    <mergeCell ref="AC21:AG21"/>
    <mergeCell ref="AC28:AG28"/>
    <mergeCell ref="AC27:AG27"/>
    <mergeCell ref="AC19:AG19"/>
    <mergeCell ref="AI1:AI3"/>
    <mergeCell ref="AH1:AH3"/>
    <mergeCell ref="AC15:AG15"/>
    <mergeCell ref="AC13:AG13"/>
    <mergeCell ref="AC14:AG14"/>
    <mergeCell ref="AC4:AG4"/>
    <mergeCell ref="AC11:AG11"/>
    <mergeCell ref="AC12:AG12"/>
    <mergeCell ref="AC5:AG5"/>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Hallo</cp:lastModifiedBy>
  <cp:lastPrinted>2009-11-17T07:33:23Z</cp:lastPrinted>
  <dcterms:created xsi:type="dcterms:W3CDTF">2003-03-27T03:06:40Z</dcterms:created>
  <dcterms:modified xsi:type="dcterms:W3CDTF">2010-10-19T14:48:59Z</dcterms:modified>
  <cp:category/>
  <cp:version/>
  <cp:contentType/>
  <cp:contentStatus/>
</cp:coreProperties>
</file>